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ktuellt\Segling OSS\"/>
    </mc:Choice>
  </mc:AlternateContent>
  <bookViews>
    <workbookView xWindow="-96" yWindow="-96" windowWidth="20712" windowHeight="13272"/>
  </bookViews>
  <sheets>
    <sheet name="Resultat 2023" sheetId="7" r:id="rId1"/>
    <sheet name="Jaktstart" sheetId="6" r:id="rId2"/>
  </sheets>
  <definedNames>
    <definedName name="_xlnm._FilterDatabase" localSheetId="0" hidden="1">'Resultat 2023'!$B$6:$H$16</definedName>
    <definedName name="_xlnm.Print_Area" localSheetId="1">Jaktstart!$A$5:$B$18,Jaktstart!$F$6:$M$26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7" l="1"/>
  <c r="G9" i="7"/>
  <c r="H9" i="7"/>
  <c r="B9" i="7"/>
  <c r="C9" i="7"/>
  <c r="D9" i="7"/>
  <c r="H8" i="7"/>
  <c r="H7" i="7"/>
  <c r="H11" i="7"/>
  <c r="H12" i="7"/>
  <c r="G8" i="7"/>
  <c r="G7" i="7"/>
  <c r="G11" i="7"/>
  <c r="G12" i="7"/>
  <c r="F11" i="7"/>
  <c r="B8" i="7"/>
  <c r="C8" i="7"/>
  <c r="D8" i="7"/>
  <c r="B7" i="7"/>
  <c r="C7" i="7"/>
  <c r="D7" i="7"/>
  <c r="B11" i="7"/>
  <c r="C11" i="7"/>
  <c r="D11" i="7"/>
  <c r="B12" i="7"/>
  <c r="C12" i="7"/>
  <c r="D12" i="7"/>
  <c r="H10" i="7"/>
  <c r="G10" i="7"/>
  <c r="F10" i="7"/>
  <c r="C10" i="7"/>
  <c r="D10" i="7"/>
  <c r="B10" i="7"/>
  <c r="K7" i="6" l="1"/>
  <c r="B11" i="6" l="1"/>
  <c r="B12" i="6" s="1"/>
  <c r="B19" i="6" s="1"/>
  <c r="K13" i="6" s="1"/>
  <c r="K12" i="6" l="1"/>
  <c r="K11" i="6"/>
  <c r="K10" i="6"/>
  <c r="K9" i="6"/>
  <c r="K8" i="6"/>
  <c r="B20" i="6"/>
  <c r="P32" i="6" l="1"/>
  <c r="B17" i="6" l="1"/>
  <c r="B16" i="6"/>
</calcChain>
</file>

<file path=xl/sharedStrings.xml><?xml version="1.0" encoding="utf-8"?>
<sst xmlns="http://schemas.openxmlformats.org/spreadsheetml/2006/main" count="71" uniqueCount="59">
  <si>
    <t>Rorsman</t>
  </si>
  <si>
    <t xml:space="preserve">Båt </t>
  </si>
  <si>
    <t>Segelnr</t>
  </si>
  <si>
    <t>Starttid</t>
  </si>
  <si>
    <t>Segling</t>
  </si>
  <si>
    <t>Beräkning av starttider för jaktstart enligt SRS-systemet</t>
  </si>
  <si>
    <t>Banlängd (nm)</t>
  </si>
  <si>
    <t>Vindstyrka(m/s)</t>
  </si>
  <si>
    <t>s/nm för 1.00</t>
  </si>
  <si>
    <t xml:space="preserve">Tidstolerans för omräkning i % </t>
  </si>
  <si>
    <t>Tidigaste acceptabla målgångstid</t>
  </si>
  <si>
    <t>Senaste acceptabla målgångstid</t>
  </si>
  <si>
    <t>Datum</t>
  </si>
  <si>
    <t>SRS</t>
  </si>
  <si>
    <t>Mailadress</t>
  </si>
  <si>
    <t>Anmärkn.</t>
  </si>
  <si>
    <t>Startordn.</t>
  </si>
  <si>
    <t>Start Hörnskatan</t>
  </si>
  <si>
    <t>Mats Hägglöf</t>
  </si>
  <si>
    <t>Ove Westman</t>
  </si>
  <si>
    <t>ove.westman@gmail.com</t>
  </si>
  <si>
    <t>Trysundaskeppet</t>
  </si>
  <si>
    <t>Segeltid för båt med 1.000</t>
  </si>
  <si>
    <t>Albin Stratus</t>
  </si>
  <si>
    <t>Lennart Elfving</t>
  </si>
  <si>
    <t>Telefonnummer</t>
  </si>
  <si>
    <t>0703706380</t>
  </si>
  <si>
    <t>0738277288</t>
  </si>
  <si>
    <t>0706057900</t>
  </si>
  <si>
    <t>lennart.elfving@hotmail.com</t>
  </si>
  <si>
    <t>Medel</t>
  </si>
  <si>
    <t>Medel 3 år</t>
  </si>
  <si>
    <t>Diva 35</t>
  </si>
  <si>
    <t>Johan Hägglöf</t>
  </si>
  <si>
    <t>0703386020</t>
  </si>
  <si>
    <t>jh@viasundet.se</t>
  </si>
  <si>
    <t>Önskad Starttid (hh:mm:ss)</t>
  </si>
  <si>
    <t>Segeltid för första startande</t>
  </si>
  <si>
    <t>Målgång för första startande</t>
  </si>
  <si>
    <t>mats.hagglof@nordemansbil.se</t>
  </si>
  <si>
    <t>Farr 30</t>
  </si>
  <si>
    <t xml:space="preserve">                         Datum</t>
  </si>
  <si>
    <t>Plats</t>
  </si>
  <si>
    <t>Måltid</t>
  </si>
  <si>
    <t>Pelle Bergström</t>
  </si>
  <si>
    <t>One Off 57</t>
  </si>
  <si>
    <t>0703444353</t>
  </si>
  <si>
    <t>Express</t>
  </si>
  <si>
    <t>Målgång Lungviks hamn</t>
  </si>
  <si>
    <t>pelle.bergstrom@machtech.se</t>
  </si>
  <si>
    <t>alt SH 1,004</t>
  </si>
  <si>
    <t>Pers -0,06</t>
  </si>
  <si>
    <t>Anders Lundqvist</t>
  </si>
  <si>
    <t>Albin 78</t>
  </si>
  <si>
    <t>SH</t>
  </si>
  <si>
    <t>0705084751</t>
  </si>
  <si>
    <t>anderslundqvist355@gmail.com</t>
  </si>
  <si>
    <t>Resultat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</si>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</sst>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"/>
    <numFmt numFmtId="165" formatCode="hh:mm:ss;@"/>
    <numFmt numFmtId="166" formatCode="yyyy/mm/dd;@"/>
    <numFmt numFmtId="167" formatCode="[$-F400]h:mm:ss\ AM/PM"/>
    <numFmt numFmtId="168" formatCode="d/m/yyyy"/>
    <numFmt numFmtId="169" formatCode="m/d/yyyy\ h:mm:ss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</font>
    <font>
      <sz val="11"/>
      <name val="Calibri"/>
      <family val="2"/>
    </font>
    <font>
      <sz val="11"/>
      <color rgb="FF000000"/>
      <name val="Calibri"/>
    </font>
    <font>
      <b/>
      <sz val="18"/>
      <color rgb="FF000000"/>
      <name val="Calibri"/>
    </font>
    <font>
      <sz val="14"/>
      <color rgb="FF000000"/>
      <name val="Calibri"/>
    </font>
    <font>
      <sz val="10"/>
      <color rgb="FF000000"/>
      <name val="Calibri"/>
    </font>
    <font>
      <b/>
      <sz val="9"/>
      <color rgb="FF000000"/>
      <name val="Calibri"/>
    </font>
    <font>
      <b/>
      <sz val="10"/>
      <color rgb="FF000000"/>
      <name val="Calibri"/>
    </font>
    <font>
      <sz val="11"/>
      <name val="Arial"/>
    </font>
    <font>
      <sz val="11"/>
      <color rgb="FF000000"/>
      <name val="Arial"/>
    </font>
    <font>
      <sz val="12"/>
      <name val="Arial"/>
    </font>
    <font>
      <sz val="12"/>
      <color rgb="FF000000"/>
      <name val="Arial"/>
    </font>
    <font>
      <sz val="12"/>
      <name val="Calibri"/>
    </font>
    <font>
      <sz val="11"/>
      <color rgb="FF00000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24" fillId="0" borderId="0" applyNumberFormat="0" applyFill="0" applyBorder="0" applyAlignment="0" applyProtection="0"/>
  </cellStyleXfs>
  <cellXfs count="117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0" fillId="0" borderId="0" xfId="0" applyNumberFormat="1"/>
    <xf numFmtId="2" fontId="0" fillId="0" borderId="0" xfId="0" applyNumberFormat="1" applyAlignment="1">
      <alignment horizontal="right"/>
    </xf>
    <xf numFmtId="164" fontId="0" fillId="0" borderId="0" xfId="0" applyNumberFormat="1"/>
    <xf numFmtId="14" fontId="0" fillId="0" borderId="0" xfId="0" applyNumberFormat="1"/>
    <xf numFmtId="0" fontId="0" fillId="0" borderId="0" xfId="0" applyBorder="1"/>
    <xf numFmtId="166" fontId="0" fillId="0" borderId="0" xfId="0" applyNumberFormat="1" applyBorder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2" fontId="0" fillId="0" borderId="0" xfId="0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0" fontId="1" fillId="0" borderId="0" xfId="0" applyFont="1"/>
    <xf numFmtId="0" fontId="3" fillId="0" borderId="0" xfId="0" applyFont="1"/>
    <xf numFmtId="20" fontId="0" fillId="0" borderId="0" xfId="0" applyNumberForma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165" fontId="6" fillId="0" borderId="4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164" fontId="5" fillId="0" borderId="5" xfId="0" applyNumberFormat="1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5" fillId="0" borderId="6" xfId="0" applyFont="1" applyBorder="1" applyAlignment="1">
      <alignment horizontal="left" wrapText="1"/>
    </xf>
    <xf numFmtId="164" fontId="5" fillId="0" borderId="6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/>
    </xf>
    <xf numFmtId="167" fontId="0" fillId="0" borderId="0" xfId="0" applyNumberFormat="1" applyBorder="1"/>
    <xf numFmtId="166" fontId="0" fillId="0" borderId="0" xfId="0" applyNumberForma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167" fontId="0" fillId="0" borderId="0" xfId="0" applyNumberFormat="1"/>
    <xf numFmtId="167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7" fillId="0" borderId="0" xfId="0" applyFont="1" applyAlignment="1">
      <alignment horizontal="right"/>
    </xf>
    <xf numFmtId="21" fontId="0" fillId="0" borderId="0" xfId="0" applyNumberFormat="1" applyFont="1" applyAlignment="1">
      <alignment horizontal="center"/>
    </xf>
    <xf numFmtId="0" fontId="0" fillId="0" borderId="0" xfId="0" applyFont="1" applyAlignment="1"/>
    <xf numFmtId="0" fontId="7" fillId="2" borderId="0" xfId="0" applyFont="1" applyFill="1" applyAlignment="1">
      <alignment horizontal="right"/>
    </xf>
    <xf numFmtId="21" fontId="0" fillId="2" borderId="0" xfId="0" applyNumberFormat="1" applyFont="1" applyFill="1" applyAlignment="1">
      <alignment horizontal="center"/>
    </xf>
    <xf numFmtId="3" fontId="8" fillId="2" borderId="0" xfId="0" applyNumberFormat="1" applyFont="1" applyFill="1" applyAlignment="1"/>
    <xf numFmtId="0" fontId="5" fillId="0" borderId="4" xfId="0" applyFont="1" applyBorder="1" applyAlignment="1">
      <alignment horizontal="center" wrapText="1"/>
    </xf>
    <xf numFmtId="0" fontId="0" fillId="0" borderId="0" xfId="0" applyAlignment="1">
      <alignment horizontal="right"/>
    </xf>
    <xf numFmtId="165" fontId="6" fillId="0" borderId="9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left" wrapText="1"/>
    </xf>
    <xf numFmtId="0" fontId="10" fillId="0" borderId="0" xfId="1" applyFont="1" applyAlignment="1"/>
    <xf numFmtId="0" fontId="10" fillId="0" borderId="14" xfId="1" applyFont="1" applyBorder="1" applyAlignment="1"/>
    <xf numFmtId="0" fontId="11" fillId="0" borderId="15" xfId="1" applyFont="1" applyBorder="1" applyAlignment="1"/>
    <xf numFmtId="0" fontId="12" fillId="0" borderId="15" xfId="1" applyFont="1" applyBorder="1" applyAlignment="1"/>
    <xf numFmtId="0" fontId="13" fillId="0" borderId="16" xfId="1" applyFont="1" applyBorder="1" applyAlignment="1"/>
    <xf numFmtId="0" fontId="13" fillId="0" borderId="0" xfId="1" applyFont="1" applyAlignment="1"/>
    <xf numFmtId="0" fontId="10" fillId="0" borderId="17" xfId="1" applyFont="1" applyBorder="1" applyAlignment="1"/>
    <xf numFmtId="0" fontId="23" fillId="0" borderId="4" xfId="0" applyFont="1" applyBorder="1" applyAlignment="1">
      <alignment horizontal="left" wrapText="1"/>
    </xf>
    <xf numFmtId="0" fontId="21" fillId="0" borderId="19" xfId="1" applyFont="1" applyFill="1" applyBorder="1" applyAlignment="1">
      <alignment horizontal="left" wrapText="1"/>
    </xf>
    <xf numFmtId="0" fontId="21" fillId="0" borderId="19" xfId="1" applyFont="1" applyFill="1" applyBorder="1" applyAlignment="1">
      <alignment horizontal="center" wrapText="1"/>
    </xf>
    <xf numFmtId="21" fontId="17" fillId="0" borderId="19" xfId="1" applyNumberFormat="1" applyFont="1" applyFill="1" applyBorder="1" applyAlignment="1">
      <alignment horizontal="center"/>
    </xf>
    <xf numFmtId="0" fontId="16" fillId="0" borderId="4" xfId="1" applyFont="1" applyFill="1" applyBorder="1" applyAlignment="1"/>
    <xf numFmtId="0" fontId="18" fillId="0" borderId="4" xfId="1" applyFont="1" applyFill="1" applyBorder="1" applyAlignment="1"/>
    <xf numFmtId="0" fontId="22" fillId="0" borderId="19" xfId="1" applyFont="1" applyFill="1" applyBorder="1" applyAlignment="1"/>
    <xf numFmtId="0" fontId="22" fillId="0" borderId="19" xfId="1" applyFont="1" applyFill="1" applyBorder="1" applyAlignment="1">
      <alignment horizontal="right"/>
    </xf>
    <xf numFmtId="0" fontId="19" fillId="0" borderId="4" xfId="1" applyFont="1" applyFill="1" applyBorder="1" applyAlignment="1"/>
    <xf numFmtId="0" fontId="10" fillId="0" borderId="0" xfId="1" applyFont="1" applyBorder="1" applyAlignment="1"/>
    <xf numFmtId="0" fontId="15" fillId="0" borderId="7" xfId="1" applyFont="1" applyBorder="1" applyAlignment="1"/>
    <xf numFmtId="0" fontId="15" fillId="0" borderId="20" xfId="1" applyFont="1" applyBorder="1" applyAlignment="1"/>
    <xf numFmtId="0" fontId="15" fillId="0" borderId="20" xfId="1" applyFont="1" applyBorder="1" applyAlignment="1">
      <alignment horizontal="center"/>
    </xf>
    <xf numFmtId="0" fontId="10" fillId="0" borderId="9" xfId="1" applyFont="1" applyBorder="1" applyAlignment="1"/>
    <xf numFmtId="0" fontId="15" fillId="0" borderId="21" xfId="1" applyFont="1" applyBorder="1" applyAlignment="1">
      <alignment horizontal="center"/>
    </xf>
    <xf numFmtId="0" fontId="15" fillId="0" borderId="22" xfId="1" applyFont="1" applyBorder="1" applyAlignment="1">
      <alignment horizontal="center"/>
    </xf>
    <xf numFmtId="0" fontId="15" fillId="0" borderId="23" xfId="1" applyFont="1" applyBorder="1" applyAlignment="1">
      <alignment horizontal="center"/>
    </xf>
    <xf numFmtId="21" fontId="17" fillId="0" borderId="24" xfId="1" applyNumberFormat="1" applyFont="1" applyFill="1" applyBorder="1" applyAlignment="1">
      <alignment horizontal="center"/>
    </xf>
    <xf numFmtId="0" fontId="10" fillId="0" borderId="6" xfId="1" applyFont="1" applyFill="1" applyBorder="1" applyAlignment="1"/>
    <xf numFmtId="0" fontId="23" fillId="0" borderId="4" xfId="0" applyFont="1" applyFill="1" applyBorder="1" applyAlignment="1">
      <alignment horizontal="left" wrapText="1"/>
    </xf>
    <xf numFmtId="0" fontId="10" fillId="0" borderId="0" xfId="1" applyFont="1" applyFill="1" applyBorder="1" applyAlignment="1"/>
    <xf numFmtId="169" fontId="16" fillId="0" borderId="0" xfId="1" applyNumberFormat="1" applyFont="1" applyFill="1" applyBorder="1" applyAlignment="1">
      <alignment horizontal="right"/>
    </xf>
    <xf numFmtId="0" fontId="16" fillId="0" borderId="0" xfId="1" applyFont="1" applyFill="1" applyBorder="1" applyAlignment="1"/>
    <xf numFmtId="0" fontId="16" fillId="0" borderId="0" xfId="1" applyFont="1" applyFill="1" applyBorder="1" applyAlignment="1">
      <alignment horizontal="right"/>
    </xf>
    <xf numFmtId="0" fontId="16" fillId="0" borderId="0" xfId="1" quotePrefix="1" applyFont="1" applyFill="1" applyBorder="1" applyAlignment="1"/>
    <xf numFmtId="0" fontId="8" fillId="0" borderId="0" xfId="1" applyFont="1" applyFill="1" applyBorder="1" applyAlignment="1"/>
    <xf numFmtId="21" fontId="17" fillId="0" borderId="0" xfId="1" applyNumberFormat="1" applyFont="1" applyFill="1" applyBorder="1" applyAlignment="1">
      <alignment horizontal="center"/>
    </xf>
    <xf numFmtId="0" fontId="18" fillId="0" borderId="0" xfId="1" quotePrefix="1" applyFont="1" applyFill="1" applyBorder="1" applyAlignment="1">
      <alignment horizontal="left"/>
    </xf>
    <xf numFmtId="0" fontId="17" fillId="0" borderId="0" xfId="1" applyFont="1" applyFill="1" applyBorder="1" applyAlignment="1">
      <alignment horizontal="left" wrapText="1"/>
    </xf>
    <xf numFmtId="0" fontId="17" fillId="0" borderId="0" xfId="1" applyFont="1" applyFill="1" applyBorder="1" applyAlignment="1">
      <alignment horizontal="right" wrapText="1"/>
    </xf>
    <xf numFmtId="0" fontId="16" fillId="0" borderId="0" xfId="1" applyFont="1" applyFill="1" applyBorder="1" applyAlignment="1">
      <alignment horizontal="center"/>
    </xf>
    <xf numFmtId="49" fontId="5" fillId="0" borderId="12" xfId="0" applyNumberFormat="1" applyFont="1" applyBorder="1" applyAlignment="1">
      <alignment horizontal="left" wrapText="1"/>
    </xf>
    <xf numFmtId="0" fontId="24" fillId="0" borderId="4" xfId="2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left" wrapText="1"/>
    </xf>
    <xf numFmtId="0" fontId="9" fillId="0" borderId="0" xfId="0" applyFont="1" applyAlignment="1"/>
    <xf numFmtId="0" fontId="13" fillId="0" borderId="18" xfId="1" applyFont="1" applyFill="1" applyBorder="1" applyAlignment="1"/>
    <xf numFmtId="166" fontId="10" fillId="0" borderId="0" xfId="1" applyNumberFormat="1" applyFont="1" applyAlignment="1">
      <alignment horizontal="center"/>
    </xf>
    <xf numFmtId="168" fontId="14" fillId="0" borderId="0" xfId="1" applyNumberFormat="1" applyFont="1" applyAlignment="1">
      <alignment horizontal="right"/>
    </xf>
    <xf numFmtId="0" fontId="26" fillId="0" borderId="0" xfId="1" applyFont="1" applyAlignment="1">
      <alignment horizontal="left" vertical="center"/>
    </xf>
    <xf numFmtId="0" fontId="22" fillId="0" borderId="24" xfId="1" applyFont="1" applyFill="1" applyBorder="1" applyAlignment="1"/>
    <xf numFmtId="0" fontId="22" fillId="0" borderId="24" xfId="1" applyFont="1" applyFill="1" applyBorder="1" applyAlignment="1">
      <alignment horizontal="right"/>
    </xf>
    <xf numFmtId="0" fontId="18" fillId="0" borderId="6" xfId="1" applyFont="1" applyFill="1" applyBorder="1" applyAlignment="1"/>
    <xf numFmtId="0" fontId="10" fillId="0" borderId="0" xfId="1" applyFont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49" fontId="23" fillId="0" borderId="12" xfId="0" applyNumberFormat="1" applyFont="1" applyBorder="1" applyAlignment="1">
      <alignment horizontal="center" wrapText="1"/>
    </xf>
    <xf numFmtId="0" fontId="18" fillId="0" borderId="12" xfId="1" quotePrefix="1" applyFont="1" applyFill="1" applyBorder="1" applyAlignment="1">
      <alignment horizontal="center"/>
    </xf>
    <xf numFmtId="0" fontId="10" fillId="0" borderId="13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"/>
    </xf>
    <xf numFmtId="0" fontId="20" fillId="0" borderId="0" xfId="1" applyFont="1" applyFill="1" applyBorder="1" applyAlignment="1">
      <alignment horizontal="center"/>
    </xf>
    <xf numFmtId="21" fontId="21" fillId="0" borderId="19" xfId="1" applyNumberFormat="1" applyFont="1" applyFill="1" applyBorder="1" applyAlignment="1">
      <alignment horizontal="center"/>
    </xf>
    <xf numFmtId="0" fontId="25" fillId="0" borderId="0" xfId="0" applyFont="1" applyBorder="1"/>
    <xf numFmtId="0" fontId="3" fillId="0" borderId="0" xfId="0" applyFont="1" applyBorder="1"/>
    <xf numFmtId="0" fontId="1" fillId="0" borderId="0" xfId="0" applyFont="1" applyBorder="1"/>
    <xf numFmtId="0" fontId="0" fillId="0" borderId="0" xfId="0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2" defaultTableStyle="TableStyleMedium2" defaultPivotStyle="PivotStyleLight16">
    <tableStyle name="Enkel resultaträkning-style" pivot="0" count="2">
      <tableStyleElement type="firstRowStripe" dxfId="4"/>
      <tableStyleElement type="secondRowStripe" dxfId="3"/>
    </tableStyle>
    <tableStyle name="Enkel resultaträkning-style 2" pivot="0" count="2"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14450" cy="6572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14450" cy="6572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1352550</xdr:colOff>
      <xdr:row>3</xdr:row>
      <xdr:rowOff>41613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2550" cy="635973"/>
        </a:xfrm>
        <a:prstGeom prst="rect">
          <a:avLst/>
        </a:prstGeom>
      </xdr:spPr>
    </xdr:pic>
    <xdr:clientData/>
  </xdr:twoCellAnchor>
  <xdr:twoCellAnchor editAs="oneCell">
    <xdr:from>
      <xdr:col>4</xdr:col>
      <xdr:colOff>557212</xdr:colOff>
      <xdr:row>0</xdr:row>
      <xdr:rowOff>0</xdr:rowOff>
    </xdr:from>
    <xdr:to>
      <xdr:col>6</xdr:col>
      <xdr:colOff>756023</xdr:colOff>
      <xdr:row>3</xdr:row>
      <xdr:rowOff>41613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2380" y="0"/>
          <a:ext cx="1368312" cy="635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ilmer@hornfeldt.com" TargetMode="External"/><Relationship Id="rId2" Type="http://schemas.openxmlformats.org/officeDocument/2006/relationships/hyperlink" Target="mailto:vilmer@hornfeldt.com" TargetMode="External"/><Relationship Id="rId1" Type="http://schemas.openxmlformats.org/officeDocument/2006/relationships/hyperlink" Target="mailto:vilmer@hornfeldt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h@viasundet.se" TargetMode="External"/><Relationship Id="rId2" Type="http://schemas.openxmlformats.org/officeDocument/2006/relationships/hyperlink" Target="mailto:mats.hagglof@nordemansbil.se" TargetMode="External"/><Relationship Id="rId1" Type="http://schemas.openxmlformats.org/officeDocument/2006/relationships/hyperlink" Target="mailto:ove.westman@gmail.com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jh@viasundet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3:L38"/>
  <sheetViews>
    <sheetView tabSelected="1" workbookViewId="0">
      <selection activeCell="K18" sqref="K18"/>
    </sheetView>
  </sheetViews>
  <sheetFormatPr defaultColWidth="14.44140625" defaultRowHeight="15" customHeight="1"/>
  <cols>
    <col min="1" max="1" width="5.44140625" style="48" customWidth="1"/>
    <col min="2" max="2" width="18.109375" style="48" customWidth="1"/>
    <col min="3" max="3" width="14.33203125" style="48" customWidth="1"/>
    <col min="4" max="4" width="9.21875" style="48" customWidth="1"/>
    <col min="5" max="5" width="10.88671875" style="48" customWidth="1"/>
    <col min="6" max="6" width="14" style="48" customWidth="1"/>
    <col min="7" max="7" width="29.88671875" style="48" customWidth="1"/>
    <col min="8" max="8" width="15.44140625" style="103" customWidth="1"/>
    <col min="9" max="10" width="8.6640625" style="48" customWidth="1"/>
    <col min="11" max="11" width="27.44140625" style="48" customWidth="1"/>
    <col min="12" max="12" width="30.33203125" style="48" customWidth="1"/>
    <col min="13" max="22" width="8.6640625" style="48" customWidth="1"/>
    <col min="23" max="16384" width="14.44140625" style="48"/>
  </cols>
  <sheetData>
    <row r="3" spans="1:12" ht="32.25" customHeight="1" thickBot="1">
      <c r="C3" s="99" t="s">
        <v>57</v>
      </c>
    </row>
    <row r="4" spans="1:12" ht="24" thickTop="1">
      <c r="A4" s="49"/>
      <c r="B4" s="50" t="s">
        <v>4</v>
      </c>
      <c r="C4" s="51" t="s">
        <v>21</v>
      </c>
      <c r="D4" s="52"/>
      <c r="E4" s="53"/>
    </row>
    <row r="5" spans="1:12" thickBot="1">
      <c r="A5" s="54"/>
      <c r="B5" s="98" t="s">
        <v>41</v>
      </c>
      <c r="C5" s="97">
        <v>45172</v>
      </c>
      <c r="D5" s="96"/>
      <c r="E5" s="53"/>
      <c r="F5" s="64"/>
      <c r="G5" s="64"/>
      <c r="H5" s="104"/>
      <c r="K5" s="64"/>
      <c r="L5" s="64"/>
    </row>
    <row r="6" spans="1:12" ht="14.4">
      <c r="A6" s="65" t="s">
        <v>42</v>
      </c>
      <c r="B6" s="66" t="s">
        <v>0</v>
      </c>
      <c r="C6" s="66" t="s">
        <v>1</v>
      </c>
      <c r="D6" s="66" t="s">
        <v>2</v>
      </c>
      <c r="E6" s="67" t="s">
        <v>43</v>
      </c>
      <c r="F6" s="68"/>
      <c r="G6" s="68"/>
      <c r="H6" s="105"/>
      <c r="K6" s="35"/>
      <c r="L6" s="35"/>
    </row>
    <row r="7" spans="1:12" ht="14.4" customHeight="1">
      <c r="A7" s="69">
        <v>1</v>
      </c>
      <c r="B7" s="56" t="str">
        <f>Jaktstart!G9</f>
        <v>Lennart Elfving</v>
      </c>
      <c r="C7" s="56" t="str">
        <f>Jaktstart!H9</f>
        <v>Albin Stratus</v>
      </c>
      <c r="D7" s="56">
        <f>Jaktstart!I9</f>
        <v>8766</v>
      </c>
      <c r="E7" s="58">
        <v>0.67612268518518526</v>
      </c>
      <c r="F7" s="74"/>
      <c r="G7" s="55" t="str">
        <f>Jaktstart!M9</f>
        <v>lennart.elfving@hotmail.com</v>
      </c>
      <c r="H7" s="106" t="str">
        <f>Jaktstart!N9</f>
        <v>0738277288</v>
      </c>
      <c r="K7" s="8"/>
      <c r="L7" s="35"/>
    </row>
    <row r="8" spans="1:12" ht="14.4">
      <c r="A8" s="70">
        <v>2</v>
      </c>
      <c r="B8" s="56" t="str">
        <f>Jaktstart!G8</f>
        <v>Ove Westman</v>
      </c>
      <c r="C8" s="56" t="str">
        <f>Jaktstart!H8</f>
        <v>Express</v>
      </c>
      <c r="D8" s="56">
        <f>Jaktstart!I8</f>
        <v>794</v>
      </c>
      <c r="E8" s="58">
        <v>0.68914351851851852</v>
      </c>
      <c r="F8" s="74"/>
      <c r="G8" s="55" t="str">
        <f>Jaktstart!M8</f>
        <v>ove.westman@gmail.com</v>
      </c>
      <c r="H8" s="106" t="str">
        <f>Jaktstart!N8</f>
        <v>0703706380</v>
      </c>
      <c r="K8" s="35"/>
      <c r="L8" s="35"/>
    </row>
    <row r="9" spans="1:12" ht="14.4">
      <c r="A9" s="69">
        <v>3</v>
      </c>
      <c r="B9" s="56" t="str">
        <f>Jaktstart!G13</f>
        <v>Pelle Bergström</v>
      </c>
      <c r="C9" s="56" t="str">
        <f>Jaktstart!H13</f>
        <v>One Off 57</v>
      </c>
      <c r="D9" s="56">
        <f>Jaktstart!I13</f>
        <v>10008</v>
      </c>
      <c r="E9" s="58">
        <v>0.71502314814814805</v>
      </c>
      <c r="F9" s="74" t="str">
        <f>Jaktstart!L13</f>
        <v>Pers -0,06</v>
      </c>
      <c r="G9" s="55" t="str">
        <f>Jaktstart!M13</f>
        <v>pelle.bergstrom@machtech.se</v>
      </c>
      <c r="H9" s="106" t="str">
        <f>Jaktstart!N13</f>
        <v>0703444353</v>
      </c>
      <c r="K9" s="35"/>
      <c r="L9" s="35"/>
    </row>
    <row r="10" spans="1:12" ht="14.4">
      <c r="A10" s="69">
        <v>4</v>
      </c>
      <c r="B10" s="56" t="str">
        <f>Jaktstart!G7</f>
        <v>Anders Lundqvist</v>
      </c>
      <c r="C10" s="56" t="str">
        <f>Jaktstart!H7</f>
        <v>Albin 78</v>
      </c>
      <c r="D10" s="56">
        <f>Jaktstart!I7</f>
        <v>506</v>
      </c>
      <c r="E10" s="58">
        <v>0.75</v>
      </c>
      <c r="F10" s="74" t="str">
        <f>Jaktstart!L7</f>
        <v>SH</v>
      </c>
      <c r="G10" s="55" t="str">
        <f>Jaktstart!M7</f>
        <v>anderslundqvist355@gmail.com</v>
      </c>
      <c r="H10" s="106" t="str">
        <f>Jaktstart!N7</f>
        <v>0705084751</v>
      </c>
      <c r="K10" s="35"/>
      <c r="L10" s="35"/>
    </row>
    <row r="11" spans="1:12" ht="15" customHeight="1">
      <c r="A11" s="69">
        <v>5</v>
      </c>
      <c r="B11" s="56" t="str">
        <f>Jaktstart!G10</f>
        <v>Johan Hägglöf</v>
      </c>
      <c r="C11" s="56" t="str">
        <f>Jaktstart!H10</f>
        <v>Diva 35</v>
      </c>
      <c r="D11" s="56">
        <f>Jaktstart!I10</f>
        <v>109</v>
      </c>
      <c r="E11" s="112" t="s">
        <v>58</v>
      </c>
      <c r="F11" s="74" t="str">
        <f>Jaktstart!L10</f>
        <v>alt SH 1,004</v>
      </c>
      <c r="G11" s="55" t="str">
        <f>Jaktstart!M10</f>
        <v>jh@viasundet.se</v>
      </c>
      <c r="H11" s="106" t="str">
        <f>Jaktstart!N10</f>
        <v>0703386020</v>
      </c>
      <c r="K11" s="35"/>
      <c r="L11" s="35"/>
    </row>
    <row r="12" spans="1:12" ht="14.4">
      <c r="A12" s="69">
        <v>6</v>
      </c>
      <c r="B12" s="56" t="str">
        <f>Jaktstart!G12</f>
        <v>Mats Hägglöf</v>
      </c>
      <c r="C12" s="56" t="str">
        <f>Jaktstart!H12</f>
        <v>Farr 30</v>
      </c>
      <c r="D12" s="56">
        <f>Jaktstart!I12</f>
        <v>1830</v>
      </c>
      <c r="E12" s="112" t="s">
        <v>58</v>
      </c>
      <c r="F12" s="74"/>
      <c r="G12" s="55" t="str">
        <f>Jaktstart!M12</f>
        <v>mats.hagglof@nordemansbil.se</v>
      </c>
      <c r="H12" s="106" t="str">
        <f>Jaktstart!N12</f>
        <v>0706057900</v>
      </c>
      <c r="K12" s="35"/>
      <c r="L12" s="35"/>
    </row>
    <row r="13" spans="1:12" ht="15.6">
      <c r="A13" s="69">
        <v>7</v>
      </c>
      <c r="B13" s="61"/>
      <c r="C13" s="61"/>
      <c r="D13" s="62"/>
      <c r="E13" s="58"/>
      <c r="F13" s="60"/>
      <c r="G13" s="59"/>
      <c r="H13" s="107"/>
      <c r="K13" s="35"/>
      <c r="L13" s="35"/>
    </row>
    <row r="14" spans="1:12" ht="15.6">
      <c r="A14" s="69">
        <v>8</v>
      </c>
      <c r="B14" s="61"/>
      <c r="C14" s="61"/>
      <c r="D14" s="62"/>
      <c r="E14" s="58"/>
      <c r="F14" s="60"/>
      <c r="G14" s="59"/>
      <c r="H14" s="107"/>
      <c r="K14" s="64"/>
      <c r="L14" s="64"/>
    </row>
    <row r="15" spans="1:12" ht="15.6">
      <c r="A15" s="69">
        <v>9</v>
      </c>
      <c r="B15" s="56"/>
      <c r="C15" s="56"/>
      <c r="D15" s="57"/>
      <c r="E15" s="58"/>
      <c r="F15" s="63"/>
      <c r="G15" s="59"/>
      <c r="H15" s="107"/>
      <c r="K15" s="64"/>
      <c r="L15" s="64"/>
    </row>
    <row r="16" spans="1:12" ht="16.2" thickBot="1">
      <c r="A16" s="71">
        <v>10</v>
      </c>
      <c r="B16" s="100"/>
      <c r="C16" s="100"/>
      <c r="D16" s="101"/>
      <c r="E16" s="72"/>
      <c r="F16" s="102"/>
      <c r="G16" s="73"/>
      <c r="H16" s="108"/>
    </row>
    <row r="20" spans="2:11" ht="15" customHeight="1">
      <c r="B20" s="75"/>
      <c r="C20" s="75"/>
      <c r="D20" s="75"/>
      <c r="E20" s="75"/>
      <c r="F20" s="75"/>
      <c r="G20" s="75"/>
      <c r="H20" s="109"/>
      <c r="I20" s="75"/>
      <c r="J20" s="75"/>
      <c r="K20" s="75"/>
    </row>
    <row r="21" spans="2:11" ht="14.4">
      <c r="B21" s="76"/>
      <c r="C21" s="77"/>
      <c r="D21" s="77"/>
      <c r="E21" s="77"/>
      <c r="F21" s="75"/>
      <c r="G21" s="77"/>
      <c r="H21" s="109"/>
      <c r="I21" s="75"/>
      <c r="J21" s="75"/>
      <c r="K21" s="75"/>
    </row>
    <row r="22" spans="2:11" ht="14.4">
      <c r="B22" s="77"/>
      <c r="C22" s="77"/>
      <c r="D22" s="78"/>
      <c r="E22" s="77"/>
      <c r="F22" s="77"/>
      <c r="G22" s="77"/>
      <c r="H22" s="109"/>
      <c r="I22" s="75"/>
      <c r="J22" s="75"/>
      <c r="K22" s="75"/>
    </row>
    <row r="23" spans="2:11" ht="14.4">
      <c r="B23" s="77"/>
      <c r="C23" s="77"/>
      <c r="D23" s="77"/>
      <c r="E23" s="77"/>
      <c r="F23" s="77"/>
      <c r="G23" s="77"/>
      <c r="H23" s="109"/>
      <c r="I23" s="75"/>
      <c r="J23" s="75"/>
      <c r="K23" s="75"/>
    </row>
    <row r="24" spans="2:11" ht="14.4">
      <c r="B24" s="77"/>
      <c r="C24" s="77"/>
      <c r="D24" s="77"/>
      <c r="E24" s="77"/>
      <c r="F24" s="77"/>
      <c r="G24" s="79"/>
      <c r="H24" s="109"/>
      <c r="I24" s="75"/>
      <c r="J24" s="75"/>
      <c r="K24" s="75"/>
    </row>
    <row r="25" spans="2:11" ht="14.4">
      <c r="B25" s="77"/>
      <c r="C25" s="77"/>
      <c r="D25" s="78"/>
      <c r="E25" s="77"/>
      <c r="F25" s="77"/>
      <c r="G25" s="79"/>
      <c r="H25" s="109"/>
      <c r="I25" s="75"/>
      <c r="J25" s="75"/>
      <c r="K25" s="75"/>
    </row>
    <row r="26" spans="2:11" ht="14.4">
      <c r="B26" s="77"/>
      <c r="C26" s="77"/>
      <c r="D26" s="78"/>
      <c r="E26" s="75"/>
      <c r="F26" s="77"/>
      <c r="G26" s="77"/>
      <c r="H26" s="85"/>
      <c r="I26" s="75"/>
      <c r="J26" s="75"/>
      <c r="K26" s="75"/>
    </row>
    <row r="27" spans="2:11" ht="14.4">
      <c r="B27" s="77"/>
      <c r="C27" s="77"/>
      <c r="D27" s="78"/>
      <c r="E27" s="75"/>
      <c r="F27" s="77"/>
      <c r="G27" s="78"/>
      <c r="H27" s="85"/>
      <c r="I27" s="75"/>
      <c r="J27" s="75"/>
      <c r="K27" s="75"/>
    </row>
    <row r="28" spans="2:11" ht="14.4">
      <c r="B28" s="77"/>
      <c r="C28" s="77"/>
      <c r="D28" s="78"/>
      <c r="E28" s="75"/>
      <c r="F28" s="77"/>
      <c r="G28" s="79"/>
      <c r="H28" s="85"/>
      <c r="I28" s="75"/>
      <c r="J28" s="75"/>
      <c r="K28" s="75"/>
    </row>
    <row r="29" spans="2:11" ht="14.4">
      <c r="B29" s="77"/>
      <c r="C29" s="77"/>
      <c r="D29" s="78"/>
      <c r="E29" s="75"/>
      <c r="F29" s="77"/>
      <c r="G29" s="79"/>
      <c r="H29" s="85"/>
      <c r="I29" s="80"/>
      <c r="J29" s="75"/>
      <c r="K29" s="75"/>
    </row>
    <row r="30" spans="2:11" ht="14.4">
      <c r="B30" s="77"/>
      <c r="C30" s="77"/>
      <c r="D30" s="77"/>
      <c r="E30" s="75"/>
      <c r="F30" s="77"/>
      <c r="G30" s="77"/>
      <c r="H30" s="85"/>
      <c r="I30" s="75"/>
      <c r="J30" s="75"/>
      <c r="K30" s="75"/>
    </row>
    <row r="31" spans="2:11" ht="15" customHeight="1">
      <c r="B31" s="75"/>
      <c r="C31" s="75"/>
      <c r="D31" s="75"/>
      <c r="E31" s="75"/>
      <c r="F31" s="75"/>
      <c r="G31" s="75"/>
      <c r="H31" s="109"/>
      <c r="I31" s="75"/>
      <c r="J31" s="75"/>
      <c r="K31" s="75"/>
    </row>
    <row r="32" spans="2:11" ht="15.6">
      <c r="B32" s="77"/>
      <c r="C32" s="77"/>
      <c r="D32" s="78"/>
      <c r="E32" s="81"/>
      <c r="F32" s="77"/>
      <c r="G32" s="82"/>
      <c r="H32" s="110"/>
      <c r="I32" s="75"/>
      <c r="J32" s="75"/>
      <c r="K32" s="75"/>
    </row>
    <row r="33" spans="2:11" ht="15.6">
      <c r="B33" s="83"/>
      <c r="C33" s="83"/>
      <c r="D33" s="84"/>
      <c r="E33" s="81"/>
      <c r="F33" s="77"/>
      <c r="G33" s="82"/>
      <c r="H33" s="109"/>
      <c r="I33" s="75"/>
      <c r="J33" s="75"/>
      <c r="K33" s="75"/>
    </row>
    <row r="34" spans="2:11" ht="15.6">
      <c r="B34" s="77"/>
      <c r="C34" s="77"/>
      <c r="D34" s="78"/>
      <c r="E34" s="81"/>
      <c r="F34" s="77"/>
      <c r="G34" s="82"/>
      <c r="H34" s="111"/>
      <c r="I34" s="75"/>
      <c r="J34" s="75"/>
      <c r="K34" s="75"/>
    </row>
    <row r="35" spans="2:11" ht="15.6">
      <c r="B35" s="77"/>
      <c r="C35" s="83"/>
      <c r="D35" s="84"/>
      <c r="E35" s="81"/>
      <c r="F35" s="77"/>
      <c r="G35" s="82"/>
      <c r="H35" s="111"/>
      <c r="I35" s="75"/>
      <c r="J35" s="75"/>
      <c r="K35" s="75"/>
    </row>
    <row r="36" spans="2:11" ht="15" customHeight="1">
      <c r="B36" s="75"/>
      <c r="C36" s="75"/>
      <c r="D36" s="75"/>
      <c r="E36" s="75"/>
      <c r="F36" s="75"/>
      <c r="G36" s="75"/>
      <c r="H36" s="109"/>
      <c r="I36" s="75"/>
      <c r="J36" s="75"/>
      <c r="K36" s="75"/>
    </row>
    <row r="37" spans="2:11" ht="15" customHeight="1">
      <c r="B37" s="75"/>
      <c r="C37" s="75"/>
      <c r="D37" s="75"/>
      <c r="E37" s="75"/>
      <c r="F37" s="75"/>
      <c r="G37" s="75"/>
      <c r="H37" s="109"/>
      <c r="I37" s="75"/>
      <c r="J37" s="75"/>
      <c r="K37" s="75"/>
    </row>
    <row r="38" spans="2:11" ht="15" customHeight="1">
      <c r="B38" s="75"/>
      <c r="C38" s="75"/>
      <c r="D38" s="75"/>
      <c r="E38" s="75"/>
      <c r="F38" s="75"/>
      <c r="G38" s="75"/>
      <c r="H38" s="109"/>
      <c r="I38" s="75"/>
      <c r="J38" s="75"/>
      <c r="K38" s="75"/>
    </row>
  </sheetData>
  <autoFilter ref="B6:H16">
    <sortState ref="B7:H16">
      <sortCondition ref="E6:E16"/>
    </sortState>
  </autoFilter>
  <hyperlinks>
    <hyperlink ref="G10" r:id="rId1" display="vilmer@hornfeldt.com"/>
    <hyperlink ref="G8:G11" r:id="rId2" display="vilmer@hornfeldt.com"/>
    <hyperlink ref="G9" r:id="rId3" display="vilmer@hornfeldt.com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61"/>
  <sheetViews>
    <sheetView zoomScale="80" zoomScaleNormal="80" workbookViewId="0">
      <selection activeCell="F29" sqref="F29"/>
    </sheetView>
  </sheetViews>
  <sheetFormatPr defaultRowHeight="14.4"/>
  <cols>
    <col min="1" max="1" width="32.6640625" customWidth="1"/>
    <col min="2" max="2" width="17.33203125" customWidth="1"/>
    <col min="3" max="3" width="2.5546875" customWidth="1"/>
    <col min="4" max="4" width="2.88671875" customWidth="1"/>
    <col min="5" max="5" width="4.44140625" hidden="1" customWidth="1"/>
    <col min="6" max="6" width="8.88671875" customWidth="1"/>
    <col min="7" max="7" width="16.5546875" customWidth="1"/>
    <col min="8" max="8" width="13.88671875" customWidth="1"/>
    <col min="9" max="9" width="7.88671875" customWidth="1"/>
    <col min="10" max="10" width="7.33203125" customWidth="1"/>
    <col min="11" max="11" width="12.33203125" customWidth="1"/>
    <col min="12" max="12" width="13" customWidth="1"/>
    <col min="13" max="13" width="31.109375" customWidth="1"/>
    <col min="14" max="14" width="13.5546875" customWidth="1"/>
    <col min="15" max="15" width="16.33203125" bestFit="1" customWidth="1"/>
    <col min="20" max="20" width="16.33203125" bestFit="1" customWidth="1"/>
    <col min="21" max="21" width="16.88671875" bestFit="1" customWidth="1"/>
    <col min="25" max="25" width="11.6640625" customWidth="1"/>
    <col min="35" max="35" width="12.44140625" customWidth="1"/>
    <col min="55" max="55" width="13" customWidth="1"/>
    <col min="65" max="65" width="12.44140625" customWidth="1"/>
  </cols>
  <sheetData>
    <row r="1" spans="1:73">
      <c r="A1" s="1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</row>
    <row r="2" spans="1:73" ht="18">
      <c r="B2" s="15" t="s">
        <v>17</v>
      </c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</row>
    <row r="3" spans="1:73">
      <c r="B3" t="s">
        <v>48</v>
      </c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</row>
    <row r="4" spans="1:73"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thickBot="1">
      <c r="A5" t="s">
        <v>4</v>
      </c>
      <c r="B5" s="14" t="s">
        <v>21</v>
      </c>
      <c r="N5" s="8"/>
      <c r="O5" s="8"/>
      <c r="P5" s="8"/>
      <c r="Q5" s="8"/>
      <c r="R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</row>
    <row r="6" spans="1:73" ht="15" thickBot="1">
      <c r="A6" t="s">
        <v>12</v>
      </c>
      <c r="B6" s="7">
        <v>45172</v>
      </c>
      <c r="F6" s="1" t="s">
        <v>16</v>
      </c>
      <c r="G6" s="2" t="s">
        <v>0</v>
      </c>
      <c r="H6" s="2" t="s">
        <v>1</v>
      </c>
      <c r="I6" s="2" t="s">
        <v>2</v>
      </c>
      <c r="J6" s="3" t="s">
        <v>13</v>
      </c>
      <c r="K6" s="3" t="s">
        <v>3</v>
      </c>
      <c r="L6" s="88" t="s">
        <v>15</v>
      </c>
      <c r="M6" s="89" t="s">
        <v>14</v>
      </c>
      <c r="N6" s="88" t="s">
        <v>25</v>
      </c>
      <c r="O6" s="30"/>
      <c r="P6" s="8"/>
      <c r="Q6" s="8"/>
      <c r="R6" s="31"/>
      <c r="S6" s="8"/>
      <c r="T6" s="30"/>
      <c r="V6" s="8"/>
      <c r="W6" s="29"/>
      <c r="X6" s="8"/>
      <c r="Y6" s="9"/>
      <c r="Z6" s="8"/>
      <c r="AA6" s="8"/>
      <c r="AB6" s="8"/>
      <c r="AC6" s="8"/>
      <c r="AD6" s="8"/>
      <c r="AE6" s="8"/>
      <c r="AF6" s="8"/>
      <c r="AG6" s="8"/>
      <c r="AH6" s="8"/>
      <c r="AI6" s="9"/>
      <c r="AJ6" s="8"/>
      <c r="AK6" s="8"/>
      <c r="AL6" s="8"/>
      <c r="AM6" s="8"/>
      <c r="AN6" s="8"/>
      <c r="AO6" s="8"/>
      <c r="AP6" s="8"/>
      <c r="AQ6" s="8"/>
      <c r="AR6" s="8"/>
      <c r="AS6" s="9"/>
      <c r="AT6" s="8"/>
      <c r="AU6" s="8"/>
      <c r="AV6" s="8"/>
      <c r="AW6" s="8"/>
      <c r="AX6" s="8"/>
      <c r="AY6" s="8"/>
      <c r="AZ6" s="8"/>
      <c r="BA6" s="8"/>
      <c r="BB6" s="8"/>
      <c r="BC6" s="9"/>
      <c r="BD6" s="8"/>
      <c r="BE6" s="8"/>
      <c r="BF6" s="8"/>
      <c r="BG6" s="8"/>
      <c r="BH6" s="8"/>
      <c r="BI6" s="8"/>
      <c r="BJ6" s="8"/>
      <c r="BK6" s="8"/>
      <c r="BL6" s="8"/>
      <c r="BM6" s="9"/>
      <c r="BN6" s="8"/>
      <c r="BO6" s="8"/>
      <c r="BP6" s="8"/>
      <c r="BQ6" s="8"/>
      <c r="BR6" s="8"/>
      <c r="BS6" s="8"/>
      <c r="BT6" s="8"/>
      <c r="BU6" s="8"/>
    </row>
    <row r="7" spans="1:73">
      <c r="F7" s="17">
        <v>1</v>
      </c>
      <c r="G7" s="92" t="s">
        <v>52</v>
      </c>
      <c r="H7" s="92" t="s">
        <v>53</v>
      </c>
      <c r="I7" s="93">
        <v>506</v>
      </c>
      <c r="J7" s="44">
        <v>0.83099999999999996</v>
      </c>
      <c r="K7" s="46">
        <f>B13</f>
        <v>0.45833333333333331</v>
      </c>
      <c r="L7" s="95" t="s">
        <v>54</v>
      </c>
      <c r="M7" s="87" t="s">
        <v>56</v>
      </c>
      <c r="N7" s="86" t="s">
        <v>55</v>
      </c>
      <c r="P7" s="8"/>
      <c r="Q7" s="11"/>
      <c r="R7" s="31"/>
      <c r="S7" s="33"/>
      <c r="T7" s="34"/>
      <c r="U7" s="34"/>
      <c r="V7" s="8"/>
      <c r="W7" s="32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</row>
    <row r="8" spans="1:73">
      <c r="A8" t="s">
        <v>5</v>
      </c>
      <c r="F8" s="18">
        <v>2</v>
      </c>
      <c r="G8" s="94" t="s">
        <v>19</v>
      </c>
      <c r="H8" s="94" t="s">
        <v>47</v>
      </c>
      <c r="I8" s="90">
        <v>794</v>
      </c>
      <c r="J8" s="44">
        <v>0.89900000000000002</v>
      </c>
      <c r="K8" s="20">
        <f t="shared" ref="K8:K13" si="0">($B$19+$B$13)-$B$12/J8</f>
        <v>0.47011409477125499</v>
      </c>
      <c r="L8" s="19"/>
      <c r="M8" s="87" t="s">
        <v>20</v>
      </c>
      <c r="N8" s="36" t="s">
        <v>26</v>
      </c>
      <c r="P8" s="10"/>
      <c r="Q8" s="11"/>
      <c r="R8" s="31"/>
      <c r="S8" s="34"/>
      <c r="T8" s="34"/>
      <c r="U8" s="34"/>
      <c r="V8" s="10"/>
      <c r="W8" s="32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8"/>
    </row>
    <row r="9" spans="1:73" ht="15.75" customHeight="1">
      <c r="A9" t="s">
        <v>6</v>
      </c>
      <c r="B9">
        <v>17.5</v>
      </c>
      <c r="F9" s="21">
        <v>3</v>
      </c>
      <c r="G9" s="94" t="s">
        <v>24</v>
      </c>
      <c r="H9" s="94" t="s">
        <v>23</v>
      </c>
      <c r="I9" s="90">
        <v>8766</v>
      </c>
      <c r="J9" s="44">
        <v>0.95699999999999996</v>
      </c>
      <c r="K9" s="20">
        <f t="shared" si="0"/>
        <v>0.47883941808222896</v>
      </c>
      <c r="L9" s="19"/>
      <c r="M9" s="87" t="s">
        <v>29</v>
      </c>
      <c r="N9" s="36" t="s">
        <v>27</v>
      </c>
      <c r="P9" s="12"/>
      <c r="Q9" s="11"/>
      <c r="R9" s="31"/>
      <c r="S9" s="34"/>
      <c r="T9" s="34"/>
      <c r="U9" s="34"/>
      <c r="V9" s="12"/>
      <c r="W9" s="32"/>
      <c r="X9" s="11"/>
      <c r="Y9" s="12"/>
      <c r="Z9" s="12"/>
      <c r="AA9" s="12"/>
      <c r="AB9" s="8"/>
      <c r="AC9" s="11"/>
      <c r="AD9" s="12"/>
      <c r="AE9" s="12"/>
      <c r="AF9" s="12"/>
      <c r="AG9" s="8"/>
      <c r="AH9" s="11"/>
      <c r="AI9" s="12"/>
      <c r="AJ9" s="12"/>
      <c r="AK9" s="12"/>
      <c r="AL9" s="8"/>
      <c r="AM9" s="11"/>
      <c r="AN9" s="12"/>
      <c r="AO9" s="12"/>
      <c r="AP9" s="12"/>
      <c r="AQ9" s="8"/>
      <c r="AR9" s="11"/>
      <c r="AS9" s="12"/>
      <c r="AT9" s="12"/>
      <c r="AU9" s="12"/>
      <c r="AV9" s="8"/>
      <c r="AW9" s="11"/>
      <c r="AX9" s="12"/>
      <c r="AY9" s="12"/>
      <c r="AZ9" s="12"/>
      <c r="BA9" s="8"/>
      <c r="BB9" s="11"/>
      <c r="BC9" s="12"/>
      <c r="BD9" s="12"/>
      <c r="BE9" s="12"/>
      <c r="BF9" s="8"/>
      <c r="BG9" s="11"/>
      <c r="BH9" s="12"/>
      <c r="BI9" s="12"/>
      <c r="BJ9" s="12"/>
      <c r="BK9" s="8"/>
      <c r="BL9" s="11"/>
      <c r="BM9" s="12"/>
      <c r="BN9" s="12"/>
      <c r="BO9" s="12"/>
      <c r="BP9" s="8"/>
      <c r="BQ9" s="11"/>
      <c r="BR9" s="12"/>
      <c r="BS9" s="12"/>
      <c r="BT9" s="12"/>
      <c r="BU9" s="8"/>
    </row>
    <row r="10" spans="1:73">
      <c r="A10" t="s">
        <v>7</v>
      </c>
      <c r="B10">
        <v>4</v>
      </c>
      <c r="F10" s="21">
        <v>4</v>
      </c>
      <c r="G10" s="94" t="s">
        <v>33</v>
      </c>
      <c r="H10" s="94" t="s">
        <v>32</v>
      </c>
      <c r="I10" s="90">
        <v>109</v>
      </c>
      <c r="J10" s="90">
        <v>1.004</v>
      </c>
      <c r="K10" s="20">
        <f t="shared" si="0"/>
        <v>0.4851704918193252</v>
      </c>
      <c r="L10" s="19" t="s">
        <v>50</v>
      </c>
      <c r="M10" s="87" t="s">
        <v>35</v>
      </c>
      <c r="N10" s="36" t="s">
        <v>34</v>
      </c>
      <c r="P10" s="12"/>
      <c r="Q10" s="11"/>
      <c r="R10" s="31"/>
      <c r="S10" s="34"/>
      <c r="T10" s="34"/>
      <c r="U10" s="34"/>
      <c r="V10" s="12"/>
      <c r="W10" s="32"/>
      <c r="X10" s="11"/>
      <c r="Y10" s="12"/>
      <c r="Z10" s="12"/>
      <c r="AA10" s="12"/>
      <c r="AB10" s="8"/>
      <c r="AC10" s="11"/>
      <c r="AD10" s="12"/>
      <c r="AE10" s="12"/>
      <c r="AF10" s="12"/>
      <c r="AG10" s="8"/>
      <c r="AH10" s="11"/>
      <c r="AI10" s="12"/>
      <c r="AJ10" s="12"/>
      <c r="AK10" s="12"/>
      <c r="AL10" s="8"/>
      <c r="AM10" s="11"/>
      <c r="AN10" s="12"/>
      <c r="AO10" s="12"/>
      <c r="AP10" s="12"/>
      <c r="AQ10" s="8"/>
      <c r="AR10" s="11"/>
      <c r="AS10" s="12"/>
      <c r="AT10" s="12"/>
      <c r="AU10" s="12"/>
      <c r="AV10" s="8"/>
      <c r="AW10" s="11"/>
      <c r="AX10" s="12"/>
      <c r="AY10" s="12"/>
      <c r="AZ10" s="12"/>
      <c r="BA10" s="8"/>
      <c r="BB10" s="11"/>
      <c r="BC10" s="12"/>
      <c r="BD10" s="12"/>
      <c r="BE10" s="12"/>
      <c r="BF10" s="8"/>
      <c r="BG10" s="11"/>
      <c r="BH10" s="12"/>
      <c r="BI10" s="12"/>
      <c r="BJ10" s="12"/>
      <c r="BK10" s="8"/>
      <c r="BL10" s="11"/>
      <c r="BM10" s="12"/>
      <c r="BN10" s="12"/>
      <c r="BO10" s="12"/>
      <c r="BP10" s="8"/>
      <c r="BQ10" s="11"/>
      <c r="BR10" s="12"/>
      <c r="BS10" s="12"/>
      <c r="BT10" s="12"/>
      <c r="BU10" s="8"/>
    </row>
    <row r="11" spans="1:73">
      <c r="A11" t="s">
        <v>8</v>
      </c>
      <c r="B11">
        <f>LOOKUP($B$10,{0,3,4,5,6,7,18},{915,915,639,639,639,548,548})</f>
        <v>639</v>
      </c>
      <c r="F11" s="21">
        <v>5</v>
      </c>
      <c r="G11" s="94" t="s">
        <v>33</v>
      </c>
      <c r="H11" s="94" t="s">
        <v>32</v>
      </c>
      <c r="I11" s="90">
        <v>109</v>
      </c>
      <c r="J11" s="90">
        <v>1.0189999999999999</v>
      </c>
      <c r="K11" s="20">
        <f t="shared" si="0"/>
        <v>0.48706810866303962</v>
      </c>
      <c r="L11" s="19"/>
      <c r="M11" s="87" t="s">
        <v>35</v>
      </c>
      <c r="N11" s="36" t="s">
        <v>34</v>
      </c>
      <c r="P11" s="12"/>
      <c r="Q11" s="11"/>
      <c r="R11" s="31"/>
      <c r="S11" s="34"/>
      <c r="T11" s="34"/>
      <c r="U11" s="34"/>
      <c r="V11" s="12"/>
      <c r="W11" s="32"/>
      <c r="X11" s="11"/>
      <c r="Y11" s="12"/>
      <c r="Z11" s="12"/>
      <c r="AA11" s="12"/>
      <c r="AB11" s="8"/>
      <c r="AC11" s="11"/>
      <c r="AD11" s="12"/>
      <c r="AE11" s="12"/>
      <c r="AF11" s="12"/>
      <c r="AG11" s="8"/>
      <c r="AH11" s="11"/>
      <c r="AI11" s="12"/>
      <c r="AJ11" s="12"/>
      <c r="AK11" s="12"/>
      <c r="AL11" s="8"/>
      <c r="AM11" s="11"/>
      <c r="AN11" s="12"/>
      <c r="AO11" s="12"/>
      <c r="AP11" s="12"/>
      <c r="AQ11" s="8"/>
      <c r="AR11" s="11"/>
      <c r="AS11" s="12"/>
      <c r="AT11" s="12"/>
      <c r="AU11" s="12"/>
      <c r="AV11" s="8"/>
      <c r="AW11" s="11"/>
      <c r="AX11" s="12"/>
      <c r="AY11" s="12"/>
      <c r="AZ11" s="12"/>
      <c r="BA11" s="8"/>
      <c r="BB11" s="11"/>
      <c r="BC11" s="12"/>
      <c r="BD11" s="12"/>
      <c r="BE11" s="12"/>
      <c r="BF11" s="8"/>
      <c r="BG11" s="11"/>
      <c r="BH11" s="12"/>
      <c r="BI11" s="12"/>
      <c r="BJ11" s="12"/>
      <c r="BK11" s="8"/>
      <c r="BL11" s="11"/>
      <c r="BM11" s="12"/>
      <c r="BN11" s="12"/>
      <c r="BO11" s="12"/>
      <c r="BP11" s="8"/>
      <c r="BQ11" s="11"/>
      <c r="BR11" s="12"/>
      <c r="BS11" s="12"/>
      <c r="BT11" s="12"/>
      <c r="BU11" s="8"/>
    </row>
    <row r="12" spans="1:73">
      <c r="A12" t="s">
        <v>22</v>
      </c>
      <c r="B12" s="4">
        <f>B11*B9/(24*60*60)</f>
        <v>0.12942708333333333</v>
      </c>
      <c r="F12" s="21">
        <v>6</v>
      </c>
      <c r="G12" s="94" t="s">
        <v>18</v>
      </c>
      <c r="H12" s="94" t="s">
        <v>40</v>
      </c>
      <c r="I12" s="90">
        <v>1830</v>
      </c>
      <c r="J12" s="90">
        <v>1.1060000000000001</v>
      </c>
      <c r="K12" s="20">
        <f t="shared" si="0"/>
        <v>0.49705925007743201</v>
      </c>
      <c r="L12" s="19"/>
      <c r="M12" s="87" t="s">
        <v>39</v>
      </c>
      <c r="N12" s="36" t="s">
        <v>28</v>
      </c>
      <c r="P12" s="12"/>
      <c r="Q12" s="11"/>
      <c r="R12" s="31"/>
      <c r="S12" s="34"/>
      <c r="T12" s="34"/>
      <c r="U12" s="34"/>
      <c r="V12" s="12"/>
      <c r="W12" s="32"/>
      <c r="X12" s="11"/>
      <c r="Y12" s="12"/>
      <c r="Z12" s="12"/>
      <c r="AA12" s="12"/>
      <c r="AB12" s="8"/>
      <c r="AC12" s="11"/>
      <c r="AD12" s="12"/>
      <c r="AE12" s="12"/>
      <c r="AF12" s="12"/>
      <c r="AG12" s="8"/>
      <c r="AH12" s="11"/>
      <c r="AI12" s="12"/>
      <c r="AJ12" s="12"/>
      <c r="AK12" s="12"/>
      <c r="AL12" s="8"/>
      <c r="AM12" s="11"/>
      <c r="AN12" s="12"/>
      <c r="AO12" s="12"/>
      <c r="AP12" s="12"/>
      <c r="AQ12" s="8"/>
      <c r="AR12" s="11"/>
      <c r="AS12" s="12"/>
      <c r="AT12" s="12"/>
      <c r="AU12" s="12"/>
      <c r="AV12" s="8"/>
      <c r="AW12" s="11"/>
      <c r="AX12" s="12"/>
      <c r="AY12" s="12"/>
      <c r="AZ12" s="12"/>
      <c r="BA12" s="8"/>
      <c r="BB12" s="11"/>
      <c r="BC12" s="12"/>
      <c r="BD12" s="12"/>
      <c r="BE12" s="12"/>
      <c r="BF12" s="8"/>
      <c r="BG12" s="11"/>
      <c r="BH12" s="12"/>
      <c r="BI12" s="12"/>
      <c r="BJ12" s="12"/>
      <c r="BK12" s="8"/>
      <c r="BL12" s="11"/>
      <c r="BM12" s="12"/>
      <c r="BN12" s="12"/>
      <c r="BO12" s="12"/>
      <c r="BP12" s="8"/>
      <c r="BQ12" s="11"/>
      <c r="BR12" s="12"/>
      <c r="BS12" s="12"/>
      <c r="BT12" s="12"/>
      <c r="BU12" s="8"/>
    </row>
    <row r="13" spans="1:73">
      <c r="A13" t="s">
        <v>36</v>
      </c>
      <c r="B13" s="4">
        <v>0.45833333333333331</v>
      </c>
      <c r="F13" s="21">
        <v>7</v>
      </c>
      <c r="G13" s="94" t="s">
        <v>44</v>
      </c>
      <c r="H13" s="94" t="s">
        <v>45</v>
      </c>
      <c r="I13" s="90">
        <v>10008</v>
      </c>
      <c r="J13" s="90">
        <v>1.347</v>
      </c>
      <c r="K13" s="20">
        <f t="shared" si="0"/>
        <v>0.51799649262925052</v>
      </c>
      <c r="L13" s="19" t="s">
        <v>51</v>
      </c>
      <c r="M13" s="87" t="s">
        <v>49</v>
      </c>
      <c r="N13" s="86" t="s">
        <v>46</v>
      </c>
      <c r="P13" s="12"/>
      <c r="Q13" s="11"/>
      <c r="R13" s="31"/>
      <c r="S13" s="34"/>
      <c r="T13" s="34"/>
      <c r="U13" s="34"/>
      <c r="V13" s="12"/>
      <c r="W13" s="32"/>
      <c r="X13" s="11"/>
      <c r="Y13" s="12"/>
      <c r="Z13" s="12"/>
      <c r="AA13" s="12"/>
      <c r="AB13" s="8"/>
      <c r="AC13" s="11"/>
      <c r="AD13" s="12"/>
      <c r="AE13" s="12"/>
      <c r="AF13" s="12"/>
      <c r="AG13" s="8"/>
      <c r="AH13" s="11"/>
      <c r="AI13" s="12"/>
      <c r="AJ13" s="12"/>
      <c r="AK13" s="12"/>
      <c r="AL13" s="8"/>
      <c r="AM13" s="11"/>
      <c r="AN13" s="12"/>
      <c r="AO13" s="12"/>
      <c r="AP13" s="12"/>
      <c r="AQ13" s="8"/>
      <c r="AR13" s="11"/>
      <c r="AS13" s="12"/>
      <c r="AT13" s="12"/>
      <c r="AU13" s="12"/>
      <c r="AV13" s="8"/>
      <c r="AW13" s="11"/>
      <c r="AX13" s="12"/>
      <c r="AY13" s="12"/>
      <c r="AZ13" s="12"/>
      <c r="BA13" s="8"/>
      <c r="BB13" s="11"/>
      <c r="BC13" s="12"/>
      <c r="BD13" s="12"/>
      <c r="BE13" s="12"/>
      <c r="BF13" s="8"/>
      <c r="BG13" s="11"/>
      <c r="BH13" s="12"/>
      <c r="BI13" s="12"/>
      <c r="BJ13" s="12"/>
      <c r="BK13" s="8"/>
      <c r="BL13" s="11"/>
      <c r="BM13" s="12"/>
      <c r="BN13" s="12"/>
      <c r="BO13" s="12"/>
      <c r="BP13" s="8"/>
      <c r="BQ13" s="11"/>
      <c r="BR13" s="12"/>
      <c r="BS13" s="12"/>
      <c r="BT13" s="12"/>
      <c r="BU13" s="8"/>
    </row>
    <row r="14" spans="1:73">
      <c r="F14" s="21">
        <v>8</v>
      </c>
      <c r="G14" s="19"/>
      <c r="H14" s="19"/>
      <c r="I14" s="44"/>
      <c r="J14" s="90"/>
      <c r="K14" s="20"/>
      <c r="L14" s="19"/>
      <c r="M14" s="19"/>
      <c r="N14" s="36"/>
      <c r="P14" s="12"/>
      <c r="Q14" s="11"/>
      <c r="R14" s="31"/>
      <c r="S14" s="11"/>
      <c r="T14" s="12"/>
      <c r="U14" s="12"/>
      <c r="V14" s="12"/>
      <c r="W14" s="8"/>
      <c r="X14" s="11"/>
      <c r="Y14" s="12"/>
      <c r="Z14" s="12"/>
      <c r="AA14" s="12"/>
      <c r="AB14" s="8"/>
      <c r="AC14" s="11"/>
      <c r="AD14" s="12"/>
      <c r="AE14" s="12"/>
      <c r="AF14" s="12"/>
      <c r="AG14" s="8"/>
      <c r="AH14" s="11"/>
      <c r="AI14" s="12"/>
      <c r="AJ14" s="12"/>
      <c r="AK14" s="12"/>
      <c r="AL14" s="8"/>
      <c r="AM14" s="11"/>
      <c r="AN14" s="12"/>
      <c r="AO14" s="12"/>
      <c r="AP14" s="12"/>
      <c r="AQ14" s="8"/>
      <c r="AR14" s="11"/>
      <c r="AS14" s="12"/>
      <c r="AT14" s="12"/>
      <c r="AU14" s="12"/>
      <c r="AV14" s="8"/>
      <c r="AW14" s="11"/>
      <c r="AX14" s="12"/>
      <c r="AY14" s="12"/>
      <c r="AZ14" s="12"/>
      <c r="BA14" s="8"/>
      <c r="BB14" s="11"/>
      <c r="BC14" s="12"/>
      <c r="BD14" s="12"/>
      <c r="BE14" s="12"/>
      <c r="BF14" s="8"/>
      <c r="BG14" s="11"/>
      <c r="BH14" s="12"/>
      <c r="BI14" s="12"/>
      <c r="BJ14" s="12"/>
      <c r="BK14" s="8"/>
      <c r="BL14" s="11"/>
      <c r="BM14" s="12"/>
      <c r="BN14" s="12"/>
      <c r="BO14" s="12"/>
      <c r="BP14" s="8"/>
      <c r="BQ14" s="11"/>
      <c r="BR14" s="12"/>
      <c r="BS14" s="12"/>
      <c r="BT14" s="12"/>
      <c r="BU14" s="8"/>
    </row>
    <row r="15" spans="1:73">
      <c r="A15" t="s">
        <v>9</v>
      </c>
      <c r="B15">
        <v>15</v>
      </c>
      <c r="F15" s="21">
        <v>9</v>
      </c>
      <c r="G15" s="19"/>
      <c r="H15" s="19"/>
      <c r="I15" s="44"/>
      <c r="J15" s="90"/>
      <c r="K15" s="20"/>
      <c r="L15" s="19"/>
      <c r="M15" s="19"/>
      <c r="N15" s="36"/>
      <c r="P15" s="12"/>
      <c r="Q15" s="11"/>
      <c r="R15" s="31"/>
      <c r="S15" s="11"/>
      <c r="T15" s="12"/>
      <c r="U15" s="12"/>
      <c r="V15" s="12"/>
      <c r="W15" s="8"/>
      <c r="X15" s="11"/>
      <c r="Y15" s="12"/>
      <c r="Z15" s="12"/>
      <c r="AA15" s="12"/>
      <c r="AB15" s="8"/>
      <c r="AC15" s="11"/>
      <c r="AD15" s="12"/>
      <c r="AE15" s="12"/>
      <c r="AF15" s="12"/>
      <c r="AG15" s="8"/>
      <c r="AH15" s="11"/>
      <c r="AI15" s="12"/>
      <c r="AJ15" s="12"/>
      <c r="AK15" s="12"/>
      <c r="AL15" s="8"/>
      <c r="AM15" s="11"/>
      <c r="AN15" s="12"/>
      <c r="AO15" s="12"/>
      <c r="AP15" s="12"/>
      <c r="AQ15" s="8"/>
      <c r="AR15" s="11"/>
      <c r="AS15" s="12"/>
      <c r="AT15" s="12"/>
      <c r="AU15" s="12"/>
      <c r="AV15" s="8"/>
      <c r="AW15" s="11"/>
      <c r="AX15" s="12"/>
      <c r="AY15" s="12"/>
      <c r="AZ15" s="12"/>
      <c r="BA15" s="8"/>
      <c r="BB15" s="11"/>
      <c r="BC15" s="12"/>
      <c r="BD15" s="12"/>
      <c r="BE15" s="12"/>
      <c r="BF15" s="8"/>
      <c r="BG15" s="11"/>
      <c r="BH15" s="12"/>
      <c r="BI15" s="12"/>
      <c r="BJ15" s="12"/>
      <c r="BK15" s="8"/>
      <c r="BL15" s="11"/>
      <c r="BM15" s="12"/>
      <c r="BN15" s="12"/>
      <c r="BO15" s="12"/>
      <c r="BP15" s="8"/>
      <c r="BQ15" s="11"/>
      <c r="BR15" s="12"/>
      <c r="BS15" s="12"/>
      <c r="BT15" s="12"/>
      <c r="BU15" s="8"/>
    </row>
    <row r="16" spans="1:73">
      <c r="A16" t="s">
        <v>10</v>
      </c>
      <c r="B16" s="4">
        <f>B20-B12*B15/100</f>
        <v>0.59466786690232654</v>
      </c>
      <c r="F16" s="21">
        <v>10</v>
      </c>
      <c r="G16" s="19"/>
      <c r="H16" s="19"/>
      <c r="I16" s="44"/>
      <c r="J16" s="91"/>
      <c r="K16" s="20"/>
      <c r="L16" s="19"/>
      <c r="M16" s="19"/>
      <c r="N16" s="36"/>
      <c r="P16" s="12"/>
      <c r="Q16" s="11"/>
      <c r="R16" s="31"/>
      <c r="S16" s="11"/>
      <c r="T16" s="12"/>
      <c r="U16" s="12"/>
      <c r="V16" s="12"/>
      <c r="W16" s="8"/>
      <c r="X16" s="11"/>
      <c r="Y16" s="12"/>
      <c r="Z16" s="12"/>
      <c r="AA16" s="12"/>
      <c r="AB16" s="8"/>
      <c r="AC16" s="11"/>
      <c r="AD16" s="12"/>
      <c r="AE16" s="12"/>
      <c r="AF16" s="12"/>
      <c r="AG16" s="8"/>
      <c r="AH16" s="11"/>
      <c r="AI16" s="12"/>
      <c r="AJ16" s="12"/>
      <c r="AK16" s="12"/>
      <c r="AL16" s="8"/>
      <c r="AM16" s="11"/>
      <c r="AN16" s="12"/>
      <c r="AO16" s="12"/>
      <c r="AP16" s="12"/>
      <c r="AQ16" s="8"/>
      <c r="AR16" s="11"/>
      <c r="AS16" s="12"/>
      <c r="AT16" s="12"/>
      <c r="AU16" s="12"/>
      <c r="AV16" s="8"/>
      <c r="AW16" s="11"/>
      <c r="AX16" s="12"/>
      <c r="AY16" s="12"/>
      <c r="AZ16" s="12"/>
      <c r="BA16" s="8"/>
      <c r="BB16" s="11"/>
      <c r="BC16" s="12"/>
      <c r="BD16" s="12"/>
      <c r="BE16" s="12"/>
      <c r="BF16" s="8"/>
      <c r="BG16" s="11"/>
      <c r="BH16" s="12"/>
      <c r="BI16" s="12"/>
      <c r="BJ16" s="12"/>
      <c r="BK16" s="8"/>
      <c r="BL16" s="11"/>
      <c r="BM16" s="12"/>
      <c r="BN16" s="12"/>
      <c r="BO16" s="12"/>
      <c r="BP16" s="8"/>
      <c r="BQ16" s="11"/>
      <c r="BR16" s="12"/>
      <c r="BS16" s="12"/>
      <c r="BT16" s="12"/>
      <c r="BU16" s="8"/>
    </row>
    <row r="17" spans="1:73">
      <c r="A17" t="s">
        <v>11</v>
      </c>
      <c r="B17" s="4">
        <f>B20+B12*B15/100</f>
        <v>0.63349599190232653</v>
      </c>
      <c r="F17" s="21"/>
      <c r="G17" s="19"/>
      <c r="H17" s="19"/>
      <c r="I17" s="19"/>
      <c r="J17" s="22"/>
      <c r="K17" s="20"/>
      <c r="L17" s="19"/>
      <c r="M17" s="19"/>
      <c r="N17" s="36"/>
      <c r="O17" s="11"/>
      <c r="P17" s="12"/>
      <c r="Q17" s="11"/>
      <c r="R17" s="8"/>
      <c r="S17" s="11"/>
      <c r="T17" s="12"/>
      <c r="U17" s="12"/>
      <c r="V17" s="12"/>
      <c r="W17" s="8"/>
      <c r="X17" s="11"/>
      <c r="Y17" s="12"/>
      <c r="Z17" s="12"/>
      <c r="AA17" s="12"/>
      <c r="AB17" s="8"/>
      <c r="AC17" s="11"/>
      <c r="AD17" s="12"/>
      <c r="AE17" s="12"/>
      <c r="AF17" s="12"/>
      <c r="AG17" s="8"/>
      <c r="AH17" s="11"/>
      <c r="AI17" s="12"/>
      <c r="AJ17" s="12"/>
      <c r="AK17" s="12"/>
      <c r="AL17" s="8"/>
      <c r="AM17" s="11"/>
      <c r="AN17" s="12"/>
      <c r="AO17" s="12"/>
      <c r="AP17" s="12"/>
      <c r="AQ17" s="8"/>
      <c r="AR17" s="11"/>
      <c r="AS17" s="12"/>
      <c r="AT17" s="12"/>
      <c r="AU17" s="12"/>
      <c r="AV17" s="8"/>
      <c r="AW17" s="11"/>
      <c r="AX17" s="12"/>
      <c r="AY17" s="12"/>
      <c r="AZ17" s="12"/>
      <c r="BA17" s="8"/>
      <c r="BB17" s="11"/>
      <c r="BC17" s="12"/>
      <c r="BD17" s="12"/>
      <c r="BE17" s="12"/>
      <c r="BF17" s="8"/>
      <c r="BG17" s="11"/>
      <c r="BH17" s="12"/>
      <c r="BI17" s="12"/>
      <c r="BJ17" s="12"/>
      <c r="BK17" s="8"/>
      <c r="BL17" s="11"/>
      <c r="BM17" s="12"/>
      <c r="BN17" s="12"/>
      <c r="BO17" s="12"/>
      <c r="BP17" s="8"/>
      <c r="BQ17" s="11"/>
      <c r="BR17" s="12"/>
      <c r="BS17" s="12"/>
      <c r="BT17" s="12"/>
      <c r="BU17" s="8"/>
    </row>
    <row r="18" spans="1:73">
      <c r="B18" s="13"/>
      <c r="F18" s="21"/>
      <c r="G18" s="19"/>
      <c r="H18" s="19"/>
      <c r="I18" s="19"/>
      <c r="J18" s="22"/>
      <c r="K18" s="20"/>
      <c r="L18" s="19"/>
      <c r="M18" s="19"/>
      <c r="N18" s="36"/>
      <c r="O18" s="11"/>
      <c r="P18" s="12"/>
      <c r="Q18" s="11"/>
      <c r="R18" s="8"/>
      <c r="S18" s="11"/>
      <c r="T18" s="12"/>
      <c r="U18" s="12"/>
      <c r="V18" s="12"/>
      <c r="W18" s="8"/>
      <c r="X18" s="11"/>
      <c r="Y18" s="12"/>
      <c r="Z18" s="12"/>
      <c r="AA18" s="12"/>
      <c r="AB18" s="8"/>
      <c r="AC18" s="11"/>
      <c r="AD18" s="12"/>
      <c r="AE18" s="12"/>
      <c r="AF18" s="12"/>
      <c r="AG18" s="8"/>
      <c r="AH18" s="11"/>
      <c r="AI18" s="12"/>
      <c r="AJ18" s="12"/>
      <c r="AK18" s="12"/>
      <c r="AL18" s="8"/>
      <c r="AM18" s="11"/>
      <c r="AN18" s="12"/>
      <c r="AO18" s="12"/>
      <c r="AP18" s="12"/>
      <c r="AQ18" s="8"/>
      <c r="AR18" s="11"/>
      <c r="AS18" s="12"/>
      <c r="AT18" s="12"/>
      <c r="AU18" s="12"/>
      <c r="AV18" s="8"/>
      <c r="AW18" s="11"/>
      <c r="AX18" s="12"/>
      <c r="AY18" s="12"/>
      <c r="AZ18" s="12"/>
      <c r="BA18" s="8"/>
      <c r="BB18" s="11"/>
      <c r="BC18" s="12"/>
      <c r="BD18" s="12"/>
      <c r="BE18" s="12"/>
      <c r="BF18" s="8"/>
      <c r="BG18" s="11"/>
      <c r="BH18" s="12"/>
      <c r="BI18" s="12"/>
      <c r="BJ18" s="12"/>
      <c r="BK18" s="8"/>
      <c r="BL18" s="11"/>
      <c r="BM18" s="12"/>
      <c r="BN18" s="12"/>
      <c r="BO18" s="12"/>
      <c r="BP18" s="8"/>
      <c r="BQ18" s="11"/>
      <c r="BR18" s="12"/>
      <c r="BS18" s="12"/>
      <c r="BT18" s="12"/>
      <c r="BU18" s="8"/>
    </row>
    <row r="19" spans="1:73">
      <c r="A19" t="s">
        <v>37</v>
      </c>
      <c r="B19" s="13">
        <f>$B$12/J7</f>
        <v>0.15574859606899319</v>
      </c>
      <c r="F19" s="21"/>
      <c r="G19" s="19"/>
      <c r="H19" s="19"/>
      <c r="I19" s="19"/>
      <c r="J19" s="22"/>
      <c r="K19" s="20"/>
      <c r="L19" s="19"/>
      <c r="M19" s="19"/>
      <c r="N19" s="36"/>
      <c r="O19" s="11"/>
      <c r="P19" s="12"/>
      <c r="Q19" s="11"/>
      <c r="R19" s="8"/>
      <c r="S19" s="11"/>
      <c r="T19" s="12"/>
      <c r="U19" s="12"/>
      <c r="V19" s="12"/>
      <c r="W19" s="8"/>
      <c r="X19" s="11"/>
      <c r="Y19" s="12"/>
      <c r="Z19" s="12"/>
      <c r="AA19" s="12"/>
      <c r="AB19" s="8"/>
      <c r="AC19" s="11"/>
      <c r="AD19" s="12"/>
      <c r="AE19" s="12"/>
      <c r="AF19" s="12"/>
      <c r="AG19" s="8"/>
      <c r="AH19" s="11"/>
      <c r="AI19" s="12"/>
      <c r="AJ19" s="12"/>
      <c r="AK19" s="12"/>
      <c r="AL19" s="8"/>
      <c r="AM19" s="11"/>
      <c r="AN19" s="12"/>
      <c r="AO19" s="12"/>
      <c r="AP19" s="12"/>
      <c r="AQ19" s="8"/>
      <c r="AR19" s="11"/>
      <c r="AS19" s="12"/>
      <c r="AT19" s="12"/>
      <c r="AU19" s="12"/>
      <c r="AV19" s="8"/>
      <c r="AW19" s="11"/>
      <c r="AX19" s="12"/>
      <c r="AY19" s="12"/>
      <c r="AZ19" s="12"/>
      <c r="BA19" s="8"/>
      <c r="BB19" s="11"/>
      <c r="BC19" s="12"/>
      <c r="BD19" s="12"/>
      <c r="BE19" s="12"/>
      <c r="BF19" s="8"/>
      <c r="BG19" s="11"/>
      <c r="BH19" s="12"/>
      <c r="BI19" s="12"/>
      <c r="BJ19" s="12"/>
      <c r="BK19" s="8"/>
      <c r="BL19" s="11"/>
      <c r="BM19" s="12"/>
      <c r="BN19" s="12"/>
      <c r="BO19" s="12"/>
      <c r="BP19" s="8"/>
      <c r="BQ19" s="11"/>
      <c r="BR19" s="12"/>
      <c r="BS19" s="12"/>
      <c r="BT19" s="12"/>
      <c r="BU19" s="8"/>
    </row>
    <row r="20" spans="1:73">
      <c r="A20" t="s">
        <v>38</v>
      </c>
      <c r="B20" s="13">
        <f>B19+B13</f>
        <v>0.61408192940232653</v>
      </c>
      <c r="F20" s="21"/>
      <c r="G20" s="19"/>
      <c r="H20" s="19"/>
      <c r="I20" s="19"/>
      <c r="J20" s="22"/>
      <c r="K20" s="20"/>
      <c r="L20" s="19"/>
      <c r="M20" s="19"/>
      <c r="N20" s="36"/>
      <c r="O20" s="11"/>
      <c r="P20" s="12"/>
      <c r="Q20" s="11"/>
      <c r="R20" s="8"/>
      <c r="S20" s="11"/>
      <c r="T20" s="12"/>
      <c r="U20" s="12"/>
      <c r="V20" s="12"/>
      <c r="W20" s="8"/>
      <c r="X20" s="11"/>
      <c r="Y20" s="12"/>
      <c r="Z20" s="12"/>
      <c r="AA20" s="12"/>
      <c r="AB20" s="8"/>
      <c r="AC20" s="11"/>
      <c r="AD20" s="12"/>
      <c r="AE20" s="12"/>
      <c r="AF20" s="12"/>
      <c r="AG20" s="8"/>
      <c r="AH20" s="11"/>
      <c r="AI20" s="12"/>
      <c r="AJ20" s="12"/>
      <c r="AK20" s="12"/>
      <c r="AL20" s="8"/>
      <c r="AM20" s="11"/>
      <c r="AN20" s="12"/>
      <c r="AO20" s="12"/>
      <c r="AP20" s="12"/>
      <c r="AQ20" s="8"/>
      <c r="AR20" s="11"/>
      <c r="AS20" s="12"/>
      <c r="AT20" s="12"/>
      <c r="AU20" s="12"/>
      <c r="AV20" s="8"/>
      <c r="AW20" s="11"/>
      <c r="AX20" s="12"/>
      <c r="AY20" s="12"/>
      <c r="AZ20" s="12"/>
      <c r="BA20" s="8"/>
      <c r="BB20" s="11"/>
      <c r="BC20" s="12"/>
      <c r="BD20" s="12"/>
      <c r="BE20" s="12"/>
      <c r="BF20" s="8"/>
      <c r="BG20" s="11"/>
      <c r="BH20" s="12"/>
      <c r="BI20" s="12"/>
      <c r="BJ20" s="12"/>
      <c r="BK20" s="8"/>
      <c r="BL20" s="11"/>
      <c r="BM20" s="12"/>
      <c r="BN20" s="12"/>
      <c r="BO20" s="12"/>
      <c r="BP20" s="8"/>
      <c r="BQ20" s="11"/>
      <c r="BR20" s="12"/>
      <c r="BS20" s="12"/>
      <c r="BT20" s="12"/>
      <c r="BU20" s="8"/>
    </row>
    <row r="21" spans="1:73">
      <c r="B21" s="45"/>
      <c r="F21" s="21"/>
      <c r="G21" s="19"/>
      <c r="H21" s="19"/>
      <c r="I21" s="19"/>
      <c r="J21" s="22"/>
      <c r="K21" s="20"/>
      <c r="L21" s="19"/>
      <c r="M21" s="19"/>
      <c r="N21" s="36"/>
      <c r="O21" s="11"/>
      <c r="P21" s="12"/>
      <c r="Q21" s="11"/>
      <c r="R21" s="8"/>
      <c r="S21" s="11"/>
      <c r="T21" s="12"/>
      <c r="U21" s="12"/>
      <c r="V21" s="12"/>
      <c r="W21" s="8"/>
      <c r="X21" s="11"/>
      <c r="Y21" s="12"/>
      <c r="Z21" s="12"/>
      <c r="AA21" s="12"/>
      <c r="AB21" s="8"/>
      <c r="AC21" s="11"/>
      <c r="AD21" s="12"/>
      <c r="AE21" s="12"/>
      <c r="AF21" s="12"/>
      <c r="AG21" s="8"/>
      <c r="AH21" s="11"/>
      <c r="AI21" s="12"/>
      <c r="AJ21" s="12"/>
      <c r="AK21" s="12"/>
      <c r="AL21" s="8"/>
      <c r="AM21" s="11"/>
      <c r="AN21" s="12"/>
      <c r="AO21" s="12"/>
      <c r="AP21" s="12"/>
      <c r="AQ21" s="8"/>
      <c r="AR21" s="11"/>
      <c r="AS21" s="12"/>
      <c r="AT21" s="12"/>
      <c r="AU21" s="12"/>
      <c r="AV21" s="8"/>
      <c r="AW21" s="11"/>
      <c r="AX21" s="12"/>
      <c r="AY21" s="12"/>
      <c r="AZ21" s="12"/>
      <c r="BA21" s="8"/>
      <c r="BB21" s="11"/>
      <c r="BC21" s="12"/>
      <c r="BD21" s="12"/>
      <c r="BE21" s="12"/>
      <c r="BF21" s="8"/>
      <c r="BG21" s="11"/>
      <c r="BH21" s="12"/>
      <c r="BI21" s="12"/>
      <c r="BJ21" s="12"/>
      <c r="BK21" s="8"/>
      <c r="BL21" s="11"/>
      <c r="BM21" s="12"/>
      <c r="BN21" s="12"/>
      <c r="BO21" s="12"/>
      <c r="BP21" s="8"/>
      <c r="BQ21" s="11"/>
      <c r="BR21" s="12"/>
      <c r="BS21" s="12"/>
      <c r="BT21" s="12"/>
      <c r="BU21" s="8"/>
    </row>
    <row r="22" spans="1:73">
      <c r="B22" s="45"/>
      <c r="F22" s="21"/>
      <c r="G22" s="19"/>
      <c r="H22" s="19"/>
      <c r="I22" s="19"/>
      <c r="J22" s="22"/>
      <c r="K22" s="20"/>
      <c r="L22" s="19"/>
      <c r="M22" s="19"/>
      <c r="N22" s="36"/>
      <c r="O22" s="11"/>
      <c r="P22" s="12"/>
      <c r="Q22" s="11"/>
      <c r="R22" s="8"/>
      <c r="S22" s="11"/>
      <c r="T22" s="12"/>
      <c r="U22" s="12"/>
      <c r="V22" s="12"/>
      <c r="W22" s="8"/>
      <c r="X22" s="11"/>
      <c r="Y22" s="12"/>
      <c r="Z22" s="12"/>
      <c r="AA22" s="12"/>
      <c r="AB22" s="8"/>
      <c r="AC22" s="11"/>
      <c r="AD22" s="12"/>
      <c r="AE22" s="12"/>
      <c r="AF22" s="12"/>
      <c r="AG22" s="8"/>
      <c r="AH22" s="11"/>
      <c r="AI22" s="12"/>
      <c r="AJ22" s="12"/>
      <c r="AK22" s="12"/>
      <c r="AL22" s="8"/>
      <c r="AM22" s="11"/>
      <c r="AN22" s="12"/>
      <c r="AO22" s="12"/>
      <c r="AP22" s="12"/>
      <c r="AQ22" s="8"/>
      <c r="AR22" s="11"/>
      <c r="AS22" s="12"/>
      <c r="AT22" s="12"/>
      <c r="AU22" s="12"/>
      <c r="AV22" s="8"/>
      <c r="AW22" s="11"/>
      <c r="AX22" s="12"/>
      <c r="AY22" s="12"/>
      <c r="AZ22" s="12"/>
      <c r="BA22" s="8"/>
      <c r="BB22" s="11"/>
      <c r="BC22" s="12"/>
      <c r="BD22" s="12"/>
      <c r="BE22" s="12"/>
      <c r="BF22" s="8"/>
      <c r="BG22" s="11"/>
      <c r="BH22" s="12"/>
      <c r="BI22" s="12"/>
      <c r="BJ22" s="12"/>
      <c r="BK22" s="8"/>
      <c r="BL22" s="11"/>
      <c r="BM22" s="12"/>
      <c r="BN22" s="12"/>
      <c r="BO22" s="12"/>
      <c r="BP22" s="8"/>
      <c r="BQ22" s="11"/>
      <c r="BR22" s="12"/>
      <c r="BS22" s="12"/>
      <c r="BT22" s="12"/>
      <c r="BU22" s="8"/>
    </row>
    <row r="23" spans="1:73">
      <c r="B23" s="45"/>
      <c r="F23" s="21"/>
      <c r="G23" s="19"/>
      <c r="H23" s="19"/>
      <c r="I23" s="19"/>
      <c r="J23" s="22"/>
      <c r="K23" s="20"/>
      <c r="L23" s="19"/>
      <c r="M23" s="19"/>
      <c r="N23" s="36"/>
      <c r="O23" s="11"/>
      <c r="P23" s="12"/>
      <c r="Q23" s="11"/>
      <c r="R23" s="8"/>
      <c r="S23" s="11"/>
      <c r="T23" s="12"/>
      <c r="U23" s="12"/>
      <c r="V23" s="12"/>
      <c r="W23" s="8"/>
      <c r="X23" s="11"/>
      <c r="Y23" s="12"/>
      <c r="Z23" s="12"/>
      <c r="AA23" s="12"/>
      <c r="AB23" s="8"/>
      <c r="AC23" s="11"/>
      <c r="AD23" s="12"/>
      <c r="AE23" s="12"/>
      <c r="AF23" s="12"/>
      <c r="AG23" s="8"/>
      <c r="AH23" s="11"/>
      <c r="AI23" s="12"/>
      <c r="AJ23" s="12"/>
      <c r="AK23" s="12"/>
      <c r="AL23" s="8"/>
      <c r="AM23" s="11"/>
      <c r="AN23" s="12"/>
      <c r="AO23" s="12"/>
      <c r="AP23" s="12"/>
      <c r="AQ23" s="8"/>
      <c r="AR23" s="11"/>
      <c r="AS23" s="12"/>
      <c r="AT23" s="12"/>
      <c r="AU23" s="12"/>
      <c r="AV23" s="8"/>
      <c r="AW23" s="11"/>
      <c r="AX23" s="12"/>
      <c r="AY23" s="12"/>
      <c r="AZ23" s="12"/>
      <c r="BA23" s="8"/>
      <c r="BB23" s="11"/>
      <c r="BC23" s="12"/>
      <c r="BD23" s="12"/>
      <c r="BE23" s="12"/>
      <c r="BF23" s="8"/>
      <c r="BG23" s="11"/>
      <c r="BH23" s="12"/>
      <c r="BI23" s="12"/>
      <c r="BJ23" s="12"/>
      <c r="BK23" s="8"/>
      <c r="BL23" s="11"/>
      <c r="BM23" s="12"/>
      <c r="BN23" s="12"/>
      <c r="BO23" s="12"/>
      <c r="BP23" s="8"/>
      <c r="BQ23" s="11"/>
      <c r="BR23" s="12"/>
      <c r="BS23" s="12"/>
      <c r="BT23" s="12"/>
      <c r="BU23" s="8"/>
    </row>
    <row r="24" spans="1:73">
      <c r="F24" s="21"/>
      <c r="G24" s="23"/>
      <c r="H24" s="23"/>
      <c r="I24" s="23"/>
      <c r="J24" s="24"/>
      <c r="K24" s="20"/>
      <c r="L24" s="19"/>
      <c r="M24" s="19"/>
      <c r="N24" s="36"/>
      <c r="O24" s="11"/>
      <c r="P24" s="12"/>
      <c r="Q24" s="11"/>
      <c r="R24" s="8"/>
      <c r="S24" s="11"/>
      <c r="T24" s="12"/>
      <c r="U24" s="12"/>
      <c r="V24" s="12"/>
      <c r="W24" s="8"/>
      <c r="X24" s="11"/>
      <c r="Y24" s="12"/>
      <c r="Z24" s="12"/>
      <c r="AA24" s="12"/>
      <c r="AB24" s="8"/>
      <c r="AC24" s="11"/>
      <c r="AD24" s="12"/>
      <c r="AE24" s="12"/>
      <c r="AF24" s="12"/>
      <c r="AG24" s="8"/>
      <c r="AH24" s="11"/>
      <c r="AI24" s="12"/>
      <c r="AJ24" s="12"/>
      <c r="AK24" s="12"/>
      <c r="AL24" s="8"/>
      <c r="AM24" s="11"/>
      <c r="AN24" s="12"/>
      <c r="AO24" s="12"/>
      <c r="AP24" s="12"/>
      <c r="AQ24" s="8"/>
      <c r="AR24" s="11"/>
      <c r="AS24" s="12"/>
      <c r="AT24" s="12"/>
      <c r="AU24" s="12"/>
      <c r="AV24" s="8"/>
      <c r="AW24" s="11"/>
      <c r="AX24" s="12"/>
      <c r="AY24" s="12"/>
      <c r="AZ24" s="12"/>
      <c r="BA24" s="8"/>
      <c r="BB24" s="11"/>
      <c r="BC24" s="12"/>
      <c r="BD24" s="12"/>
      <c r="BE24" s="12"/>
      <c r="BF24" s="8"/>
      <c r="BG24" s="11"/>
      <c r="BH24" s="12"/>
      <c r="BI24" s="12"/>
      <c r="BJ24" s="12"/>
      <c r="BK24" s="8"/>
      <c r="BL24" s="11"/>
      <c r="BM24" s="12"/>
      <c r="BN24" s="12"/>
      <c r="BO24" s="12"/>
      <c r="BP24" s="8"/>
      <c r="BQ24" s="11"/>
      <c r="BR24" s="12"/>
      <c r="BS24" s="12"/>
      <c r="BT24" s="12"/>
      <c r="BU24" s="8"/>
    </row>
    <row r="25" spans="1:73">
      <c r="F25" s="21"/>
      <c r="G25" s="23"/>
      <c r="H25" s="23"/>
      <c r="I25" s="23"/>
      <c r="J25" s="24"/>
      <c r="K25" s="20"/>
      <c r="L25" s="19"/>
      <c r="M25" s="19"/>
      <c r="N25" s="36"/>
      <c r="O25" s="11"/>
      <c r="P25" s="12"/>
      <c r="Q25" s="11"/>
      <c r="R25" s="8"/>
      <c r="S25" s="11"/>
      <c r="T25" s="12"/>
      <c r="U25" s="12"/>
      <c r="V25" s="12"/>
      <c r="W25" s="8"/>
      <c r="X25" s="11"/>
      <c r="Y25" s="12"/>
      <c r="Z25" s="12"/>
      <c r="AA25" s="12"/>
      <c r="AB25" s="8"/>
      <c r="AC25" s="11"/>
      <c r="AD25" s="12"/>
      <c r="AE25" s="12"/>
      <c r="AF25" s="12"/>
      <c r="AG25" s="8"/>
      <c r="AH25" s="11"/>
      <c r="AI25" s="12"/>
      <c r="AJ25" s="12"/>
      <c r="AK25" s="12"/>
      <c r="AL25" s="8"/>
      <c r="AM25" s="11"/>
      <c r="AN25" s="12"/>
      <c r="AO25" s="12"/>
      <c r="AP25" s="12"/>
      <c r="AQ25" s="8"/>
      <c r="AR25" s="11"/>
      <c r="AS25" s="12"/>
      <c r="AT25" s="12"/>
      <c r="AU25" s="12"/>
      <c r="AV25" s="8"/>
      <c r="AW25" s="11"/>
      <c r="AX25" s="12"/>
      <c r="AY25" s="12"/>
      <c r="AZ25" s="12"/>
      <c r="BA25" s="8"/>
      <c r="BB25" s="11"/>
      <c r="BC25" s="12"/>
      <c r="BD25" s="12"/>
      <c r="BE25" s="12"/>
      <c r="BF25" s="8"/>
      <c r="BG25" s="11"/>
      <c r="BH25" s="12"/>
      <c r="BI25" s="12"/>
      <c r="BJ25" s="12"/>
      <c r="BK25" s="8"/>
      <c r="BL25" s="11"/>
      <c r="BM25" s="12"/>
      <c r="BN25" s="12"/>
      <c r="BO25" s="12"/>
      <c r="BP25" s="8"/>
      <c r="BQ25" s="11"/>
      <c r="BR25" s="12"/>
      <c r="BS25" s="12"/>
      <c r="BT25" s="12"/>
      <c r="BU25" s="8"/>
    </row>
    <row r="26" spans="1:73" ht="15" thickBot="1">
      <c r="F26" s="25"/>
      <c r="G26" s="26"/>
      <c r="H26" s="26"/>
      <c r="I26" s="26"/>
      <c r="J26" s="27"/>
      <c r="K26" s="28"/>
      <c r="L26" s="26"/>
      <c r="M26" s="26"/>
      <c r="N26" s="37"/>
      <c r="O26" s="11"/>
      <c r="P26" s="12"/>
      <c r="Q26" s="11"/>
      <c r="R26" s="8"/>
      <c r="S26" s="11"/>
      <c r="T26" s="12"/>
      <c r="U26" s="12"/>
      <c r="V26" s="12"/>
      <c r="W26" s="8"/>
      <c r="X26" s="11"/>
      <c r="Y26" s="12"/>
      <c r="Z26" s="12"/>
      <c r="AA26" s="12"/>
      <c r="AB26" s="8"/>
      <c r="AC26" s="11"/>
      <c r="AD26" s="12"/>
      <c r="AE26" s="12"/>
      <c r="AF26" s="12"/>
      <c r="AG26" s="8"/>
      <c r="AH26" s="11"/>
      <c r="AI26" s="12"/>
      <c r="AJ26" s="12"/>
      <c r="AK26" s="12"/>
      <c r="AL26" s="8"/>
      <c r="AM26" s="11"/>
      <c r="AN26" s="12"/>
      <c r="AO26" s="12"/>
      <c r="AP26" s="12"/>
      <c r="AQ26" s="8"/>
      <c r="AR26" s="11"/>
      <c r="AS26" s="12"/>
      <c r="AT26" s="12"/>
      <c r="AU26" s="12"/>
      <c r="AV26" s="8"/>
      <c r="AW26" s="11"/>
      <c r="AX26" s="12"/>
      <c r="AY26" s="12"/>
      <c r="AZ26" s="12"/>
      <c r="BA26" s="8"/>
      <c r="BB26" s="11"/>
      <c r="BC26" s="12"/>
      <c r="BD26" s="12"/>
      <c r="BE26" s="12"/>
      <c r="BF26" s="8"/>
      <c r="BG26" s="11"/>
      <c r="BH26" s="12"/>
      <c r="BI26" s="12"/>
      <c r="BJ26" s="12"/>
      <c r="BK26" s="8"/>
      <c r="BL26" s="11"/>
      <c r="BM26" s="12"/>
      <c r="BN26" s="12"/>
      <c r="BO26" s="12"/>
      <c r="BP26" s="8"/>
      <c r="BQ26" s="11"/>
      <c r="BR26" s="12"/>
      <c r="BS26" s="12"/>
      <c r="BT26" s="12"/>
      <c r="BU26" s="8"/>
    </row>
    <row r="27" spans="1:73">
      <c r="F27" s="11"/>
      <c r="G27" s="12"/>
      <c r="H27" s="12"/>
      <c r="I27" s="12"/>
      <c r="K27" s="11"/>
      <c r="L27" s="11"/>
      <c r="N27" s="11"/>
      <c r="O27" s="12"/>
      <c r="P27" s="12"/>
      <c r="Q27" s="12"/>
      <c r="R27" s="8"/>
      <c r="S27" s="11"/>
      <c r="T27" s="12"/>
      <c r="U27" s="12"/>
      <c r="V27" s="12"/>
      <c r="W27" s="8"/>
      <c r="X27" s="11"/>
      <c r="Y27" s="12"/>
      <c r="Z27" s="12"/>
      <c r="AA27" s="12"/>
      <c r="AB27" s="8"/>
      <c r="AC27" s="11"/>
      <c r="AD27" s="12"/>
      <c r="AE27" s="12"/>
      <c r="AF27" s="12"/>
      <c r="AG27" s="8"/>
      <c r="AH27" s="11"/>
      <c r="AI27" s="12"/>
      <c r="AJ27" s="12"/>
      <c r="AK27" s="12"/>
      <c r="AL27" s="8"/>
      <c r="AM27" s="11"/>
      <c r="AN27" s="12"/>
      <c r="AO27" s="12"/>
      <c r="AP27" s="12"/>
      <c r="AQ27" s="8"/>
      <c r="AR27" s="11"/>
      <c r="AS27" s="12"/>
      <c r="AT27" s="12"/>
      <c r="AU27" s="12"/>
      <c r="AV27" s="8"/>
      <c r="AW27" s="11"/>
      <c r="AX27" s="12"/>
      <c r="AY27" s="12"/>
      <c r="AZ27" s="12"/>
      <c r="BA27" s="8"/>
      <c r="BB27" s="11"/>
      <c r="BC27" s="12"/>
      <c r="BD27" s="12"/>
      <c r="BE27" s="12"/>
      <c r="BF27" s="8"/>
      <c r="BG27" s="11"/>
      <c r="BH27" s="12"/>
      <c r="BI27" s="12"/>
      <c r="BJ27" s="12"/>
      <c r="BK27" s="8"/>
      <c r="BL27" s="11"/>
      <c r="BM27" s="12"/>
      <c r="BN27" s="12"/>
      <c r="BO27" s="12"/>
      <c r="BP27" s="8"/>
      <c r="BQ27" s="11"/>
      <c r="BR27" s="12"/>
      <c r="BS27" s="12"/>
      <c r="BT27" s="12"/>
      <c r="BU27" s="8"/>
    </row>
    <row r="28" spans="1:73">
      <c r="F28" s="11"/>
      <c r="G28" s="12"/>
      <c r="H28" s="12"/>
      <c r="I28" s="12"/>
      <c r="K28" s="11"/>
      <c r="L28" s="11"/>
      <c r="N28" s="11"/>
      <c r="O28" s="38" t="s">
        <v>30</v>
      </c>
      <c r="P28" s="39">
        <v>0.18590904366626221</v>
      </c>
      <c r="Q28" s="40">
        <v>2021</v>
      </c>
      <c r="R28" s="8"/>
      <c r="S28" s="11"/>
      <c r="T28" s="12"/>
      <c r="U28" s="12"/>
      <c r="V28" s="12"/>
      <c r="W28" s="8"/>
      <c r="X28" s="11"/>
      <c r="Y28" s="12"/>
      <c r="Z28" s="12"/>
      <c r="AA28" s="12"/>
      <c r="AB28" s="8"/>
      <c r="AC28" s="11"/>
      <c r="AD28" s="12"/>
      <c r="AE28" s="12"/>
      <c r="AF28" s="12"/>
      <c r="AG28" s="8"/>
      <c r="AH28" s="11"/>
      <c r="AI28" s="12"/>
      <c r="AJ28" s="12"/>
      <c r="AK28" s="12"/>
      <c r="AL28" s="8"/>
      <c r="AM28" s="11"/>
      <c r="AN28" s="12"/>
      <c r="AO28" s="12"/>
      <c r="AP28" s="12"/>
      <c r="AQ28" s="8"/>
      <c r="AR28" s="11"/>
      <c r="AS28" s="12"/>
      <c r="AT28" s="12"/>
      <c r="AU28" s="12"/>
      <c r="AV28" s="8"/>
      <c r="AW28" s="11"/>
      <c r="AX28" s="12"/>
      <c r="AY28" s="12"/>
      <c r="AZ28" s="12"/>
      <c r="BA28" s="8"/>
      <c r="BB28" s="11"/>
      <c r="BC28" s="12"/>
      <c r="BD28" s="12"/>
      <c r="BE28" s="12"/>
      <c r="BF28" s="8"/>
      <c r="BG28" s="11"/>
      <c r="BH28" s="12"/>
      <c r="BI28" s="12"/>
      <c r="BJ28" s="12"/>
      <c r="BK28" s="8"/>
      <c r="BL28" s="11"/>
      <c r="BM28" s="12"/>
      <c r="BN28" s="12"/>
      <c r="BO28" s="12"/>
      <c r="BP28" s="8"/>
      <c r="BQ28" s="11"/>
      <c r="BR28" s="12"/>
      <c r="BS28" s="12"/>
      <c r="BT28" s="12"/>
      <c r="BU28" s="8"/>
    </row>
    <row r="29" spans="1:73">
      <c r="F29" s="11"/>
      <c r="G29" s="12"/>
      <c r="H29" s="12"/>
      <c r="I29" s="12"/>
      <c r="K29" s="11"/>
      <c r="L29" s="11"/>
      <c r="N29" s="11"/>
      <c r="O29" s="38" t="s">
        <v>30</v>
      </c>
      <c r="P29" s="39">
        <v>0.15923611111111111</v>
      </c>
      <c r="Q29" s="40">
        <v>2020</v>
      </c>
      <c r="R29" s="8"/>
      <c r="S29" s="11"/>
      <c r="T29" s="12"/>
      <c r="U29" s="12"/>
      <c r="V29" s="12"/>
      <c r="W29" s="8"/>
      <c r="X29" s="11"/>
      <c r="Y29" s="12"/>
      <c r="Z29" s="12"/>
      <c r="AA29" s="12"/>
      <c r="AB29" s="8"/>
      <c r="AC29" s="11"/>
      <c r="AD29" s="12"/>
      <c r="AE29" s="12"/>
      <c r="AF29" s="12"/>
      <c r="AG29" s="8"/>
      <c r="AH29" s="11"/>
      <c r="AI29" s="12"/>
      <c r="AJ29" s="12"/>
      <c r="AK29" s="12"/>
      <c r="AL29" s="8"/>
      <c r="AM29" s="11"/>
      <c r="AN29" s="12"/>
      <c r="AO29" s="12"/>
      <c r="AP29" s="12"/>
      <c r="AQ29" s="8"/>
      <c r="AR29" s="11"/>
      <c r="AS29" s="12"/>
      <c r="AT29" s="12"/>
      <c r="AU29" s="12"/>
      <c r="AV29" s="8"/>
      <c r="AW29" s="11"/>
      <c r="AX29" s="12"/>
      <c r="AY29" s="12"/>
      <c r="AZ29" s="12"/>
      <c r="BA29" s="8"/>
      <c r="BB29" s="11"/>
      <c r="BC29" s="12"/>
      <c r="BD29" s="12"/>
      <c r="BE29" s="12"/>
      <c r="BF29" s="8"/>
      <c r="BG29" s="11"/>
      <c r="BH29" s="12"/>
      <c r="BI29" s="12"/>
      <c r="BJ29" s="12"/>
      <c r="BK29" s="8"/>
      <c r="BL29" s="11"/>
      <c r="BM29" s="12"/>
      <c r="BN29" s="12"/>
      <c r="BO29" s="12"/>
      <c r="BP29" s="8"/>
      <c r="BQ29" s="11"/>
      <c r="BR29" s="12"/>
      <c r="BS29" s="12"/>
      <c r="BT29" s="12"/>
      <c r="BU29" s="8"/>
    </row>
    <row r="30" spans="1:73" ht="21">
      <c r="B30" s="8"/>
      <c r="C30" s="8"/>
      <c r="D30" s="8"/>
      <c r="E30" s="8"/>
      <c r="F30" s="113"/>
      <c r="G30" s="8"/>
      <c r="H30" s="8"/>
      <c r="I30" s="114"/>
      <c r="J30" s="8"/>
      <c r="K30" s="8"/>
      <c r="L30" s="8"/>
      <c r="M30" s="8"/>
      <c r="N30" s="11"/>
      <c r="O30" s="38" t="s">
        <v>30</v>
      </c>
      <c r="P30" s="39">
        <v>0.1846875</v>
      </c>
      <c r="Q30" s="40">
        <v>2019</v>
      </c>
      <c r="R30" s="8"/>
      <c r="S30" s="11"/>
      <c r="T30" s="12"/>
      <c r="U30" s="12"/>
      <c r="V30" s="12"/>
      <c r="W30" s="8"/>
      <c r="X30" s="11"/>
      <c r="Y30" s="12"/>
      <c r="Z30" s="12"/>
      <c r="AA30" s="12"/>
      <c r="AB30" s="8"/>
      <c r="AC30" s="11"/>
      <c r="AD30" s="12"/>
      <c r="AE30" s="12"/>
      <c r="AF30" s="12"/>
      <c r="AG30" s="8"/>
      <c r="AH30" s="11"/>
      <c r="AI30" s="12"/>
      <c r="AJ30" s="12"/>
      <c r="AK30" s="12"/>
      <c r="AL30" s="8"/>
      <c r="AM30" s="11"/>
      <c r="AN30" s="12"/>
      <c r="AO30" s="12"/>
      <c r="AP30" s="12"/>
      <c r="AQ30" s="8"/>
      <c r="AR30" s="11"/>
      <c r="AS30" s="12"/>
      <c r="AT30" s="12"/>
      <c r="AU30" s="12"/>
      <c r="AV30" s="8"/>
      <c r="AW30" s="11"/>
      <c r="AX30" s="12"/>
      <c r="AY30" s="12"/>
      <c r="AZ30" s="12"/>
      <c r="BA30" s="8"/>
      <c r="BB30" s="11"/>
      <c r="BC30" s="12"/>
      <c r="BD30" s="12"/>
      <c r="BE30" s="12"/>
      <c r="BF30" s="8"/>
      <c r="BG30" s="11"/>
      <c r="BH30" s="12"/>
      <c r="BI30" s="12"/>
      <c r="BJ30" s="12"/>
      <c r="BK30" s="8"/>
      <c r="BL30" s="11"/>
      <c r="BM30" s="12"/>
      <c r="BN30" s="12"/>
      <c r="BO30" s="12"/>
      <c r="BP30" s="8"/>
      <c r="BQ30" s="11"/>
      <c r="BR30" s="12"/>
      <c r="BS30" s="12"/>
      <c r="BT30" s="12"/>
      <c r="BU30" s="8"/>
    </row>
    <row r="31" spans="1:73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11"/>
      <c r="O31" s="40"/>
      <c r="P31" s="40"/>
      <c r="Q31" s="40"/>
      <c r="R31" s="8"/>
      <c r="S31" s="11"/>
      <c r="T31" s="12"/>
      <c r="U31" s="12"/>
      <c r="V31" s="12"/>
      <c r="W31" s="8"/>
      <c r="X31" s="11"/>
      <c r="Y31" s="12"/>
      <c r="Z31" s="12"/>
      <c r="AA31" s="12"/>
      <c r="AB31" s="8"/>
      <c r="AC31" s="11"/>
      <c r="AD31" s="12"/>
      <c r="AE31" s="12"/>
      <c r="AF31" s="12"/>
      <c r="AG31" s="8"/>
      <c r="AH31" s="11"/>
      <c r="AI31" s="12"/>
      <c r="AJ31" s="12"/>
      <c r="AK31" s="12"/>
      <c r="AL31" s="8"/>
      <c r="AM31" s="11"/>
      <c r="AN31" s="12"/>
      <c r="AO31" s="12"/>
      <c r="AP31" s="12"/>
      <c r="AQ31" s="8"/>
      <c r="AR31" s="11"/>
      <c r="AS31" s="12"/>
      <c r="AT31" s="12"/>
      <c r="AU31" s="12"/>
      <c r="AV31" s="8"/>
      <c r="AW31" s="11"/>
      <c r="AX31" s="12"/>
      <c r="AY31" s="12"/>
      <c r="AZ31" s="12"/>
      <c r="BA31" s="8"/>
      <c r="BB31" s="11"/>
      <c r="BC31" s="12"/>
      <c r="BD31" s="12"/>
      <c r="BE31" s="12"/>
      <c r="BF31" s="8"/>
      <c r="BG31" s="11"/>
      <c r="BH31" s="12"/>
      <c r="BI31" s="12"/>
      <c r="BJ31" s="12"/>
      <c r="BK31" s="8"/>
      <c r="BL31" s="11"/>
      <c r="BM31" s="12"/>
      <c r="BN31" s="12"/>
      <c r="BO31" s="12"/>
      <c r="BP31" s="8"/>
      <c r="BQ31" s="11"/>
      <c r="BR31" s="12"/>
      <c r="BS31" s="12"/>
      <c r="BT31" s="12"/>
      <c r="BU31" s="8"/>
    </row>
    <row r="32" spans="1:73">
      <c r="B32" s="8"/>
      <c r="C32" s="8"/>
      <c r="D32" s="8"/>
      <c r="E32" s="8"/>
      <c r="F32" s="115"/>
      <c r="G32" s="115"/>
      <c r="H32" s="115"/>
      <c r="I32" s="115"/>
      <c r="J32" s="115"/>
      <c r="K32" s="115"/>
      <c r="L32" s="115"/>
      <c r="M32" s="115"/>
      <c r="N32" s="11"/>
      <c r="O32" s="41" t="s">
        <v>31</v>
      </c>
      <c r="P32" s="42">
        <f>AVERAGE(P28:P30)</f>
        <v>0.17661088492579111</v>
      </c>
      <c r="Q32" s="43"/>
      <c r="R32" s="8"/>
      <c r="S32" s="11"/>
      <c r="T32" s="12"/>
      <c r="U32" s="12"/>
      <c r="V32" s="12"/>
      <c r="W32" s="8"/>
      <c r="X32" s="11"/>
      <c r="Y32" s="12"/>
      <c r="Z32" s="12"/>
      <c r="AA32" s="12"/>
      <c r="AB32" s="8"/>
      <c r="AC32" s="11"/>
      <c r="AD32" s="12"/>
      <c r="AE32" s="12"/>
      <c r="AF32" s="12"/>
      <c r="AG32" s="8"/>
      <c r="AH32" s="11"/>
      <c r="AI32" s="12"/>
      <c r="AJ32" s="12"/>
      <c r="AK32" s="12"/>
      <c r="AL32" s="8"/>
      <c r="AM32" s="11"/>
      <c r="AN32" s="12"/>
      <c r="AO32" s="12"/>
      <c r="AP32" s="12"/>
      <c r="AQ32" s="8"/>
      <c r="AR32" s="11"/>
      <c r="AS32" s="12"/>
      <c r="AT32" s="12"/>
      <c r="AU32" s="12"/>
      <c r="AV32" s="8"/>
      <c r="AW32" s="11"/>
      <c r="AX32" s="12"/>
      <c r="AY32" s="12"/>
      <c r="AZ32" s="12"/>
      <c r="BA32" s="8"/>
      <c r="BB32" s="11"/>
      <c r="BC32" s="12"/>
      <c r="BD32" s="12"/>
      <c r="BE32" s="12"/>
      <c r="BF32" s="8"/>
      <c r="BG32" s="11"/>
      <c r="BH32" s="12"/>
      <c r="BI32" s="12"/>
      <c r="BJ32" s="12"/>
      <c r="BK32" s="8"/>
      <c r="BL32" s="11"/>
      <c r="BM32" s="12"/>
      <c r="BN32" s="12"/>
      <c r="BO32" s="12"/>
      <c r="BP32" s="8"/>
      <c r="BQ32" s="11"/>
      <c r="BR32" s="12"/>
      <c r="BS32" s="12"/>
      <c r="BT32" s="12"/>
      <c r="BU32" s="8"/>
    </row>
    <row r="33" spans="1:73">
      <c r="B33" s="8"/>
      <c r="C33" s="8"/>
      <c r="D33" s="8"/>
      <c r="E33" s="8"/>
      <c r="F33" s="8"/>
      <c r="G33" s="8"/>
      <c r="H33" s="8"/>
      <c r="I33" s="8"/>
      <c r="J33" s="8"/>
      <c r="K33" s="116"/>
      <c r="L33" s="8"/>
      <c r="M33" s="8"/>
      <c r="N33" s="11"/>
      <c r="O33" s="12"/>
      <c r="P33" s="12"/>
      <c r="Q33" s="12"/>
      <c r="R33" s="8"/>
      <c r="S33" s="11"/>
      <c r="T33" s="12"/>
      <c r="U33" s="12"/>
      <c r="V33" s="12"/>
      <c r="W33" s="8"/>
      <c r="X33" s="11"/>
      <c r="Y33" s="12"/>
      <c r="Z33" s="12"/>
      <c r="AA33" s="12"/>
      <c r="AB33" s="8"/>
      <c r="AC33" s="11"/>
      <c r="AD33" s="12"/>
      <c r="AE33" s="12"/>
      <c r="AF33" s="12"/>
      <c r="AG33" s="8"/>
      <c r="AH33" s="11"/>
      <c r="AI33" s="12"/>
      <c r="AJ33" s="12"/>
      <c r="AK33" s="12"/>
      <c r="AL33" s="8"/>
      <c r="AM33" s="11"/>
      <c r="AN33" s="12"/>
      <c r="AO33" s="12"/>
      <c r="AP33" s="12"/>
      <c r="AQ33" s="8"/>
      <c r="AR33" s="11"/>
      <c r="AS33" s="12"/>
      <c r="AT33" s="12"/>
      <c r="AU33" s="12"/>
      <c r="AV33" s="8"/>
      <c r="AW33" s="11"/>
      <c r="AX33" s="12"/>
      <c r="AY33" s="12"/>
      <c r="AZ33" s="12"/>
      <c r="BA33" s="8"/>
      <c r="BB33" s="11"/>
      <c r="BC33" s="12"/>
      <c r="BD33" s="12"/>
      <c r="BE33" s="12"/>
      <c r="BF33" s="8"/>
      <c r="BG33" s="11"/>
      <c r="BH33" s="12"/>
      <c r="BI33" s="12"/>
      <c r="BJ33" s="12"/>
      <c r="BK33" s="8"/>
      <c r="BL33" s="11"/>
      <c r="BM33" s="12"/>
      <c r="BN33" s="12"/>
      <c r="BO33" s="12"/>
      <c r="BP33" s="8"/>
      <c r="BQ33" s="11"/>
      <c r="BR33" s="12"/>
      <c r="BS33" s="12"/>
      <c r="BT33" s="12"/>
      <c r="BU33" s="8"/>
    </row>
    <row r="34" spans="1:73">
      <c r="B34" s="8"/>
      <c r="C34" s="8"/>
      <c r="D34" s="8"/>
      <c r="E34" s="8"/>
      <c r="F34" s="8"/>
      <c r="G34" s="8"/>
      <c r="H34" s="8"/>
      <c r="I34" s="8"/>
      <c r="J34" s="8"/>
      <c r="K34" s="116"/>
      <c r="L34" s="8"/>
      <c r="M34" s="8"/>
      <c r="N34" s="11"/>
      <c r="O34" s="12"/>
      <c r="P34" s="12"/>
      <c r="Q34" s="12"/>
      <c r="R34" s="8"/>
      <c r="S34" s="11"/>
      <c r="T34" s="12"/>
      <c r="U34" s="12"/>
      <c r="V34" s="12"/>
      <c r="W34" s="8"/>
      <c r="X34" s="11"/>
      <c r="Y34" s="12"/>
      <c r="Z34" s="12"/>
      <c r="AA34" s="12"/>
      <c r="AB34" s="8"/>
      <c r="AC34" s="11"/>
      <c r="AD34" s="12"/>
      <c r="AE34" s="12"/>
      <c r="AF34" s="12"/>
      <c r="AG34" s="8"/>
      <c r="AH34" s="11"/>
      <c r="AI34" s="12"/>
      <c r="AJ34" s="12"/>
      <c r="AK34" s="12"/>
      <c r="AL34" s="8"/>
      <c r="AM34" s="11"/>
      <c r="AN34" s="12"/>
      <c r="AO34" s="12"/>
      <c r="AP34" s="12"/>
      <c r="AQ34" s="8"/>
      <c r="AR34" s="11"/>
      <c r="AS34" s="12"/>
      <c r="AT34" s="12"/>
      <c r="AU34" s="12"/>
      <c r="AV34" s="8"/>
      <c r="AW34" s="11"/>
      <c r="AX34" s="12"/>
      <c r="AY34" s="12"/>
      <c r="AZ34" s="12"/>
      <c r="BA34" s="8"/>
      <c r="BB34" s="11"/>
      <c r="BC34" s="12"/>
      <c r="BD34" s="12"/>
      <c r="BE34" s="12"/>
      <c r="BF34" s="8"/>
      <c r="BG34" s="11"/>
      <c r="BH34" s="12"/>
      <c r="BI34" s="12"/>
      <c r="BJ34" s="12"/>
      <c r="BK34" s="8"/>
      <c r="BL34" s="11"/>
      <c r="BM34" s="12"/>
      <c r="BN34" s="12"/>
      <c r="BO34" s="12"/>
      <c r="BP34" s="8"/>
      <c r="BQ34" s="11"/>
      <c r="BR34" s="12"/>
      <c r="BS34" s="12"/>
      <c r="BT34" s="12"/>
      <c r="BU34" s="8"/>
    </row>
    <row r="35" spans="1:73">
      <c r="B35" s="8"/>
      <c r="C35" s="8"/>
      <c r="D35" s="8"/>
      <c r="E35" s="8"/>
      <c r="F35" s="8"/>
      <c r="G35" s="8"/>
      <c r="H35" s="8"/>
      <c r="I35" s="8"/>
      <c r="J35" s="8"/>
      <c r="K35" s="116"/>
      <c r="L35" s="8"/>
      <c r="M35" s="8"/>
      <c r="N35" s="11"/>
      <c r="O35" s="12"/>
      <c r="P35" s="12"/>
      <c r="Q35" s="12"/>
      <c r="R35" s="8"/>
      <c r="S35" s="11"/>
      <c r="T35" s="12"/>
      <c r="U35" s="12"/>
      <c r="V35" s="12"/>
      <c r="W35" s="8"/>
      <c r="X35" s="11"/>
      <c r="Y35" s="12"/>
      <c r="Z35" s="12"/>
      <c r="AA35" s="12"/>
      <c r="AB35" s="8"/>
      <c r="AC35" s="11"/>
      <c r="AD35" s="12"/>
      <c r="AE35" s="12"/>
      <c r="AF35" s="12"/>
      <c r="AG35" s="8"/>
      <c r="AH35" s="11"/>
      <c r="AI35" s="12"/>
      <c r="AJ35" s="12"/>
      <c r="AK35" s="12"/>
      <c r="AL35" s="8"/>
      <c r="AM35" s="11"/>
      <c r="AN35" s="12"/>
      <c r="AO35" s="12"/>
      <c r="AP35" s="12"/>
      <c r="AQ35" s="8"/>
      <c r="AR35" s="11"/>
      <c r="AS35" s="12"/>
      <c r="AT35" s="12"/>
      <c r="AU35" s="12"/>
      <c r="AV35" s="8"/>
      <c r="AW35" s="11"/>
      <c r="AX35" s="12"/>
      <c r="AY35" s="12"/>
      <c r="AZ35" s="12"/>
      <c r="BA35" s="8"/>
      <c r="BB35" s="11"/>
      <c r="BC35" s="12"/>
      <c r="BD35" s="12"/>
      <c r="BE35" s="12"/>
      <c r="BF35" s="8"/>
      <c r="BG35" s="11"/>
      <c r="BH35" s="12"/>
      <c r="BI35" s="12"/>
      <c r="BJ35" s="12"/>
      <c r="BK35" s="8"/>
      <c r="BL35" s="11"/>
      <c r="BM35" s="12"/>
      <c r="BN35" s="12"/>
      <c r="BO35" s="12"/>
      <c r="BP35" s="8"/>
      <c r="BQ35" s="11"/>
      <c r="BR35" s="12"/>
      <c r="BS35" s="12"/>
      <c r="BT35" s="12"/>
      <c r="BU35" s="8"/>
    </row>
    <row r="36" spans="1:73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11"/>
      <c r="O36" s="12"/>
      <c r="P36" s="12"/>
      <c r="Q36" s="12"/>
      <c r="R36" s="8"/>
      <c r="S36" s="11"/>
      <c r="T36" s="12"/>
      <c r="U36" s="12"/>
      <c r="V36" s="12"/>
      <c r="W36" s="8"/>
      <c r="X36" s="11"/>
      <c r="Y36" s="12"/>
      <c r="Z36" s="12"/>
      <c r="AA36" s="12"/>
      <c r="AB36" s="8"/>
      <c r="AC36" s="11"/>
      <c r="AD36" s="12"/>
      <c r="AE36" s="12"/>
      <c r="AF36" s="12"/>
      <c r="AG36" s="8"/>
      <c r="AH36" s="11"/>
      <c r="AI36" s="12"/>
      <c r="AJ36" s="12"/>
      <c r="AK36" s="12"/>
      <c r="AL36" s="8"/>
      <c r="AM36" s="11"/>
      <c r="AN36" s="12"/>
      <c r="AO36" s="12"/>
      <c r="AP36" s="12"/>
      <c r="AQ36" s="8"/>
      <c r="AR36" s="11"/>
      <c r="AS36" s="12"/>
      <c r="AT36" s="12"/>
      <c r="AU36" s="12"/>
      <c r="AV36" s="8"/>
      <c r="AW36" s="11"/>
      <c r="AX36" s="12"/>
      <c r="AY36" s="12"/>
      <c r="AZ36" s="12"/>
      <c r="BA36" s="8"/>
      <c r="BB36" s="11"/>
      <c r="BC36" s="12"/>
      <c r="BD36" s="12"/>
      <c r="BE36" s="12"/>
      <c r="BF36" s="8"/>
      <c r="BG36" s="11"/>
      <c r="BH36" s="12"/>
      <c r="BI36" s="12"/>
      <c r="BJ36" s="12"/>
      <c r="BK36" s="8"/>
      <c r="BL36" s="11"/>
      <c r="BM36" s="12"/>
      <c r="BN36" s="12"/>
      <c r="BO36" s="12"/>
      <c r="BP36" s="8"/>
      <c r="BQ36" s="11"/>
      <c r="BR36" s="12"/>
      <c r="BS36" s="12"/>
      <c r="BT36" s="12"/>
      <c r="BU36" s="8"/>
    </row>
    <row r="37" spans="1:73">
      <c r="A37" s="16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11"/>
      <c r="O37" s="12"/>
      <c r="P37" s="12"/>
      <c r="Q37" s="12"/>
      <c r="R37" s="8"/>
      <c r="S37" s="11"/>
      <c r="T37" s="12"/>
      <c r="U37" s="12"/>
      <c r="V37" s="12"/>
      <c r="W37" s="8"/>
      <c r="X37" s="11"/>
      <c r="Y37" s="12"/>
      <c r="Z37" s="12"/>
      <c r="AA37" s="12"/>
      <c r="AB37" s="8"/>
      <c r="AC37" s="11"/>
      <c r="AD37" s="12"/>
      <c r="AE37" s="12"/>
      <c r="AF37" s="12"/>
      <c r="AG37" s="8"/>
      <c r="AH37" s="11"/>
      <c r="AI37" s="12"/>
      <c r="AJ37" s="12"/>
      <c r="AK37" s="12"/>
      <c r="AL37" s="8"/>
      <c r="AM37" s="11"/>
      <c r="AN37" s="12"/>
      <c r="AO37" s="12"/>
      <c r="AP37" s="12"/>
      <c r="AQ37" s="8"/>
      <c r="AR37" s="11"/>
      <c r="AS37" s="12"/>
      <c r="AT37" s="12"/>
      <c r="AU37" s="12"/>
      <c r="AV37" s="8"/>
      <c r="AW37" s="11"/>
      <c r="AX37" s="12"/>
      <c r="AY37" s="12"/>
      <c r="AZ37" s="12"/>
      <c r="BA37" s="8"/>
      <c r="BB37" s="11"/>
      <c r="BC37" s="12"/>
      <c r="BD37" s="12"/>
      <c r="BE37" s="12"/>
      <c r="BF37" s="8"/>
      <c r="BG37" s="11"/>
      <c r="BH37" s="12"/>
      <c r="BI37" s="12"/>
      <c r="BJ37" s="12"/>
      <c r="BK37" s="8"/>
      <c r="BL37" s="11"/>
      <c r="BM37" s="12"/>
      <c r="BN37" s="12"/>
      <c r="BO37" s="12"/>
      <c r="BP37" s="8"/>
      <c r="BQ37" s="11"/>
      <c r="BR37" s="12"/>
      <c r="BS37" s="12"/>
      <c r="BT37" s="12"/>
      <c r="BU37" s="8"/>
    </row>
    <row r="38" spans="1:73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11"/>
      <c r="O38" s="12"/>
      <c r="P38" s="12"/>
      <c r="Q38" s="12"/>
      <c r="R38" s="8"/>
      <c r="S38" s="11"/>
      <c r="T38" s="12"/>
      <c r="U38" s="12"/>
      <c r="V38" s="12"/>
      <c r="W38" s="8"/>
      <c r="X38" s="11"/>
      <c r="Y38" s="12"/>
      <c r="Z38" s="12"/>
      <c r="AA38" s="12"/>
      <c r="AB38" s="8"/>
      <c r="AC38" s="11"/>
      <c r="AD38" s="12"/>
      <c r="AE38" s="12"/>
      <c r="AF38" s="12"/>
      <c r="AG38" s="8"/>
      <c r="AH38" s="11"/>
      <c r="AI38" s="12"/>
      <c r="AJ38" s="12"/>
      <c r="AK38" s="12"/>
      <c r="AL38" s="8"/>
      <c r="AM38" s="11"/>
      <c r="AN38" s="12"/>
      <c r="AO38" s="12"/>
      <c r="AP38" s="12"/>
      <c r="AQ38" s="8"/>
      <c r="AR38" s="11"/>
      <c r="AS38" s="12"/>
      <c r="AT38" s="12"/>
      <c r="AU38" s="12"/>
      <c r="AV38" s="8"/>
      <c r="AW38" s="11"/>
      <c r="AX38" s="12"/>
      <c r="AY38" s="12"/>
      <c r="AZ38" s="12"/>
      <c r="BA38" s="8"/>
      <c r="BB38" s="11"/>
      <c r="BC38" s="12"/>
      <c r="BD38" s="12"/>
      <c r="BE38" s="12"/>
      <c r="BF38" s="8"/>
      <c r="BG38" s="11"/>
      <c r="BH38" s="12"/>
      <c r="BI38" s="12"/>
      <c r="BJ38" s="12"/>
      <c r="BK38" s="8"/>
      <c r="BL38" s="11"/>
      <c r="BM38" s="12"/>
      <c r="BN38" s="12"/>
      <c r="BO38" s="12"/>
      <c r="BP38" s="8"/>
      <c r="BQ38" s="11"/>
      <c r="BR38" s="12"/>
      <c r="BS38" s="12"/>
      <c r="BT38" s="12"/>
      <c r="BU38" s="8"/>
    </row>
    <row r="39" spans="1:73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11"/>
      <c r="O39" s="12"/>
      <c r="P39" s="12"/>
      <c r="Q39" s="12"/>
      <c r="R39" s="8"/>
      <c r="S39" s="11"/>
      <c r="T39" s="12"/>
      <c r="U39" s="12"/>
      <c r="V39" s="12"/>
      <c r="W39" s="8"/>
      <c r="X39" s="11"/>
      <c r="Y39" s="12"/>
      <c r="Z39" s="12"/>
      <c r="AA39" s="12"/>
      <c r="AB39" s="8"/>
      <c r="AC39" s="11"/>
      <c r="AD39" s="12"/>
      <c r="AE39" s="12"/>
      <c r="AF39" s="12"/>
      <c r="AG39" s="8"/>
      <c r="AH39" s="11"/>
      <c r="AI39" s="12"/>
      <c r="AJ39" s="12"/>
      <c r="AK39" s="12"/>
      <c r="AL39" s="8"/>
      <c r="AM39" s="11"/>
      <c r="AN39" s="12"/>
      <c r="AO39" s="12"/>
      <c r="AP39" s="12"/>
      <c r="AQ39" s="8"/>
      <c r="AR39" s="11"/>
      <c r="AS39" s="12"/>
      <c r="AT39" s="12"/>
      <c r="AU39" s="12"/>
      <c r="AV39" s="8"/>
      <c r="AW39" s="11"/>
      <c r="AX39" s="12"/>
      <c r="AY39" s="12"/>
      <c r="AZ39" s="12"/>
      <c r="BA39" s="8"/>
      <c r="BB39" s="11"/>
      <c r="BC39" s="12"/>
      <c r="BD39" s="12"/>
      <c r="BE39" s="12"/>
      <c r="BF39" s="8"/>
      <c r="BG39" s="11"/>
      <c r="BH39" s="12"/>
      <c r="BI39" s="12"/>
      <c r="BJ39" s="12"/>
      <c r="BK39" s="8"/>
      <c r="BL39" s="11"/>
      <c r="BM39" s="12"/>
      <c r="BN39" s="12"/>
      <c r="BO39" s="12"/>
      <c r="BP39" s="8"/>
      <c r="BQ39" s="11"/>
      <c r="BR39" s="12"/>
      <c r="BS39" s="12"/>
      <c r="BT39" s="12"/>
      <c r="BU39" s="8"/>
    </row>
    <row r="40" spans="1:73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11"/>
      <c r="O40" s="12"/>
      <c r="P40" s="12"/>
      <c r="Q40" s="12"/>
      <c r="R40" s="8"/>
      <c r="S40" s="11"/>
      <c r="T40" s="12"/>
      <c r="U40" s="12"/>
      <c r="V40" s="12"/>
      <c r="W40" s="8"/>
      <c r="X40" s="11"/>
      <c r="Y40" s="12"/>
      <c r="Z40" s="12"/>
      <c r="AA40" s="12"/>
      <c r="AB40" s="8"/>
      <c r="AC40" s="11"/>
      <c r="AD40" s="12"/>
      <c r="AE40" s="12"/>
      <c r="AF40" s="12"/>
      <c r="AG40" s="8"/>
      <c r="AH40" s="11"/>
      <c r="AI40" s="12"/>
      <c r="AJ40" s="12"/>
      <c r="AK40" s="12"/>
      <c r="AL40" s="8"/>
      <c r="AM40" s="11"/>
      <c r="AN40" s="12"/>
      <c r="AO40" s="12"/>
      <c r="AP40" s="12"/>
      <c r="AQ40" s="8"/>
      <c r="AR40" s="11"/>
      <c r="AS40" s="12"/>
      <c r="AT40" s="12"/>
      <c r="AU40" s="12"/>
      <c r="AV40" s="8"/>
      <c r="AW40" s="11"/>
      <c r="AX40" s="12"/>
      <c r="AY40" s="12"/>
      <c r="AZ40" s="12"/>
      <c r="BA40" s="8"/>
      <c r="BB40" s="11"/>
      <c r="BC40" s="12"/>
      <c r="BD40" s="12"/>
      <c r="BE40" s="12"/>
      <c r="BF40" s="8"/>
      <c r="BG40" s="11"/>
      <c r="BH40" s="12"/>
      <c r="BI40" s="12"/>
      <c r="BJ40" s="12"/>
      <c r="BK40" s="8"/>
      <c r="BL40" s="11"/>
      <c r="BM40" s="12"/>
      <c r="BN40" s="12"/>
      <c r="BO40" s="12"/>
      <c r="BP40" s="8"/>
      <c r="BQ40" s="11"/>
      <c r="BR40" s="12"/>
      <c r="BS40" s="12"/>
      <c r="BT40" s="12"/>
      <c r="BU40" s="8"/>
    </row>
    <row r="41" spans="1:73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47"/>
      <c r="N41" s="11"/>
      <c r="O41" s="12"/>
      <c r="P41" s="12"/>
      <c r="Q41" s="12"/>
      <c r="R41" s="8"/>
      <c r="S41" s="11"/>
      <c r="T41" s="12"/>
      <c r="U41" s="12"/>
      <c r="V41" s="12"/>
      <c r="W41" s="8"/>
      <c r="X41" s="11"/>
      <c r="Y41" s="12"/>
      <c r="Z41" s="12"/>
      <c r="AA41" s="12"/>
      <c r="AB41" s="8"/>
      <c r="AC41" s="11"/>
      <c r="AD41" s="12"/>
      <c r="AE41" s="12"/>
      <c r="AF41" s="12"/>
      <c r="AG41" s="8"/>
      <c r="AH41" s="11"/>
      <c r="AI41" s="12"/>
      <c r="AJ41" s="12"/>
      <c r="AK41" s="12"/>
      <c r="AL41" s="8"/>
      <c r="AM41" s="11"/>
      <c r="AN41" s="12"/>
      <c r="AO41" s="12"/>
      <c r="AP41" s="12"/>
      <c r="AQ41" s="8"/>
      <c r="AR41" s="11"/>
      <c r="AS41" s="12"/>
      <c r="AT41" s="12"/>
      <c r="AU41" s="12"/>
      <c r="AV41" s="8"/>
      <c r="AW41" s="11"/>
      <c r="AX41" s="12"/>
      <c r="AY41" s="12"/>
      <c r="AZ41" s="12"/>
      <c r="BA41" s="8"/>
      <c r="BB41" s="11"/>
      <c r="BC41" s="12"/>
      <c r="BD41" s="12"/>
      <c r="BE41" s="12"/>
      <c r="BF41" s="8"/>
      <c r="BG41" s="11"/>
      <c r="BH41" s="12"/>
      <c r="BI41" s="12"/>
      <c r="BJ41" s="12"/>
      <c r="BK41" s="8"/>
      <c r="BL41" s="11"/>
      <c r="BM41" s="12"/>
      <c r="BN41" s="12"/>
      <c r="BO41" s="12"/>
      <c r="BP41" s="8"/>
      <c r="BQ41" s="11"/>
      <c r="BR41" s="12"/>
      <c r="BS41" s="12"/>
      <c r="BT41" s="12"/>
      <c r="BU41" s="8"/>
    </row>
    <row r="42" spans="1:73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11"/>
      <c r="O42" s="12"/>
      <c r="P42" s="12"/>
      <c r="Q42" s="12"/>
      <c r="R42" s="8"/>
      <c r="S42" s="11"/>
      <c r="T42" s="12"/>
      <c r="U42" s="12"/>
      <c r="V42" s="12"/>
      <c r="W42" s="8"/>
      <c r="X42" s="11"/>
      <c r="Y42" s="12"/>
      <c r="Z42" s="12"/>
      <c r="AA42" s="12"/>
      <c r="AB42" s="8"/>
      <c r="AC42" s="11"/>
      <c r="AD42" s="12"/>
      <c r="AE42" s="12"/>
      <c r="AF42" s="12"/>
      <c r="AG42" s="8"/>
      <c r="AH42" s="11"/>
      <c r="AI42" s="12"/>
      <c r="AJ42" s="12"/>
      <c r="AK42" s="12"/>
      <c r="AL42" s="8"/>
      <c r="AM42" s="11"/>
      <c r="AN42" s="12"/>
      <c r="AO42" s="12"/>
      <c r="AP42" s="12"/>
      <c r="AQ42" s="8"/>
      <c r="AR42" s="11"/>
      <c r="AS42" s="12"/>
      <c r="AT42" s="12"/>
      <c r="AU42" s="12"/>
      <c r="AV42" s="8"/>
      <c r="AW42" s="11"/>
      <c r="AX42" s="12"/>
      <c r="AY42" s="12"/>
      <c r="AZ42" s="12"/>
      <c r="BA42" s="8"/>
      <c r="BB42" s="11"/>
      <c r="BC42" s="12"/>
      <c r="BD42" s="12"/>
      <c r="BE42" s="12"/>
      <c r="BF42" s="8"/>
      <c r="BG42" s="11"/>
      <c r="BH42" s="12"/>
      <c r="BI42" s="12"/>
      <c r="BJ42" s="12"/>
      <c r="BK42" s="8"/>
      <c r="BL42" s="11"/>
      <c r="BM42" s="12"/>
      <c r="BN42" s="12"/>
      <c r="BO42" s="12"/>
      <c r="BP42" s="8"/>
      <c r="BQ42" s="11"/>
      <c r="BR42" s="12"/>
      <c r="BS42" s="12"/>
      <c r="BT42" s="12"/>
      <c r="BU42" s="8"/>
    </row>
    <row r="43" spans="1:73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1"/>
      <c r="O43" s="12"/>
      <c r="P43" s="12"/>
      <c r="Q43" s="12"/>
      <c r="R43" s="8"/>
      <c r="S43" s="11"/>
      <c r="T43" s="12"/>
      <c r="U43" s="12"/>
      <c r="V43" s="12"/>
      <c r="W43" s="8"/>
      <c r="X43" s="11"/>
      <c r="Y43" s="12"/>
      <c r="Z43" s="12"/>
      <c r="AA43" s="12"/>
      <c r="AB43" s="8"/>
      <c r="AC43" s="11"/>
      <c r="AD43" s="12"/>
      <c r="AE43" s="12"/>
      <c r="AF43" s="12"/>
      <c r="AG43" s="8"/>
      <c r="AH43" s="11"/>
      <c r="AI43" s="12"/>
      <c r="AJ43" s="12"/>
      <c r="AK43" s="12"/>
      <c r="AL43" s="8"/>
      <c r="AM43" s="11"/>
      <c r="AN43" s="12"/>
      <c r="AO43" s="12"/>
      <c r="AP43" s="12"/>
      <c r="AQ43" s="8"/>
      <c r="AR43" s="11"/>
      <c r="AS43" s="12"/>
      <c r="AT43" s="12"/>
      <c r="AU43" s="12"/>
      <c r="AV43" s="8"/>
      <c r="AW43" s="11"/>
      <c r="AX43" s="12"/>
      <c r="AY43" s="12"/>
      <c r="AZ43" s="12"/>
      <c r="BA43" s="8"/>
      <c r="BB43" s="11"/>
      <c r="BC43" s="12"/>
      <c r="BD43" s="12"/>
      <c r="BE43" s="12"/>
      <c r="BF43" s="8"/>
      <c r="BG43" s="11"/>
      <c r="BH43" s="12"/>
      <c r="BI43" s="12"/>
      <c r="BJ43" s="12"/>
      <c r="BK43" s="8"/>
      <c r="BL43" s="11"/>
      <c r="BM43" s="12"/>
      <c r="BN43" s="12"/>
      <c r="BO43" s="12"/>
      <c r="BP43" s="8"/>
      <c r="BQ43" s="11"/>
      <c r="BR43" s="12"/>
      <c r="BS43" s="12"/>
      <c r="BT43" s="12"/>
      <c r="BU43" s="8"/>
    </row>
    <row r="44" spans="1:73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11"/>
      <c r="O44" s="12"/>
      <c r="P44" s="12"/>
      <c r="Q44" s="12"/>
      <c r="R44" s="8"/>
      <c r="S44" s="11"/>
      <c r="T44" s="12"/>
      <c r="U44" s="12"/>
      <c r="V44" s="12"/>
      <c r="W44" s="8"/>
      <c r="X44" s="11"/>
      <c r="Y44" s="12"/>
      <c r="Z44" s="12"/>
      <c r="AA44" s="12"/>
      <c r="AB44" s="8"/>
      <c r="AC44" s="11"/>
      <c r="AD44" s="12"/>
      <c r="AE44" s="12"/>
      <c r="AF44" s="12"/>
      <c r="AG44" s="8"/>
      <c r="AH44" s="11"/>
      <c r="AI44" s="12"/>
      <c r="AJ44" s="12"/>
      <c r="AK44" s="12"/>
      <c r="AL44" s="8"/>
      <c r="AM44" s="11"/>
      <c r="AN44" s="12"/>
      <c r="AO44" s="12"/>
      <c r="AP44" s="12"/>
      <c r="AQ44" s="8"/>
      <c r="AR44" s="11"/>
      <c r="AS44" s="12"/>
      <c r="AT44" s="12"/>
      <c r="AU44" s="12"/>
      <c r="AV44" s="8"/>
      <c r="AW44" s="11"/>
      <c r="AX44" s="12"/>
      <c r="AY44" s="12"/>
      <c r="AZ44" s="12"/>
      <c r="BA44" s="8"/>
      <c r="BB44" s="11"/>
      <c r="BC44" s="12"/>
      <c r="BD44" s="12"/>
      <c r="BE44" s="12"/>
      <c r="BF44" s="8"/>
      <c r="BG44" s="11"/>
      <c r="BH44" s="12"/>
      <c r="BI44" s="12"/>
      <c r="BJ44" s="12"/>
      <c r="BK44" s="8"/>
      <c r="BL44" s="11"/>
      <c r="BM44" s="12"/>
      <c r="BN44" s="12"/>
      <c r="BO44" s="12"/>
      <c r="BP44" s="8"/>
      <c r="BQ44" s="11"/>
      <c r="BR44" s="12"/>
      <c r="BS44" s="12"/>
      <c r="BT44" s="12"/>
      <c r="BU44" s="8"/>
    </row>
    <row r="45" spans="1:73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N45" s="11"/>
      <c r="O45" s="12"/>
      <c r="P45" s="12"/>
      <c r="Q45" s="12"/>
      <c r="R45" s="8"/>
      <c r="S45" s="11"/>
      <c r="T45" s="12"/>
      <c r="U45" s="12"/>
      <c r="V45" s="12"/>
      <c r="W45" s="8"/>
      <c r="X45" s="11"/>
      <c r="Y45" s="12"/>
      <c r="Z45" s="12"/>
      <c r="AA45" s="12"/>
      <c r="AB45" s="8"/>
      <c r="AC45" s="11"/>
      <c r="AD45" s="12"/>
      <c r="AE45" s="12"/>
      <c r="AF45" s="12"/>
      <c r="AG45" s="8"/>
      <c r="AH45" s="11"/>
      <c r="AI45" s="12"/>
      <c r="AJ45" s="12"/>
      <c r="AK45" s="12"/>
      <c r="AL45" s="8"/>
      <c r="AM45" s="11"/>
      <c r="AN45" s="12"/>
      <c r="AO45" s="12"/>
      <c r="AP45" s="12"/>
      <c r="AQ45" s="8"/>
      <c r="AR45" s="11"/>
      <c r="AS45" s="12"/>
      <c r="AT45" s="12"/>
      <c r="AU45" s="12"/>
      <c r="AV45" s="8"/>
      <c r="AW45" s="11"/>
      <c r="AX45" s="12"/>
      <c r="AY45" s="12"/>
      <c r="AZ45" s="12"/>
      <c r="BA45" s="8"/>
      <c r="BB45" s="11"/>
      <c r="BC45" s="12"/>
      <c r="BD45" s="12"/>
      <c r="BE45" s="12"/>
      <c r="BF45" s="8"/>
      <c r="BG45" s="11"/>
      <c r="BH45" s="12"/>
      <c r="BI45" s="12"/>
      <c r="BJ45" s="12"/>
      <c r="BK45" s="8"/>
      <c r="BL45" s="11"/>
      <c r="BM45" s="12"/>
      <c r="BN45" s="12"/>
      <c r="BO45" s="12"/>
      <c r="BP45" s="8"/>
      <c r="BQ45" s="11"/>
      <c r="BR45" s="12"/>
      <c r="BS45" s="12"/>
      <c r="BT45" s="12"/>
      <c r="BU45" s="8"/>
    </row>
    <row r="46" spans="1:73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N46" s="11"/>
      <c r="O46" s="12"/>
      <c r="P46" s="12"/>
      <c r="Q46" s="12"/>
      <c r="R46" s="8"/>
      <c r="S46" s="11"/>
      <c r="T46" s="12"/>
      <c r="U46" s="12"/>
      <c r="V46" s="12"/>
      <c r="W46" s="8"/>
      <c r="X46" s="11"/>
      <c r="Y46" s="12"/>
      <c r="Z46" s="12"/>
      <c r="AA46" s="12"/>
      <c r="AB46" s="8"/>
      <c r="AC46" s="11"/>
      <c r="AD46" s="12"/>
      <c r="AE46" s="12"/>
      <c r="AF46" s="12"/>
      <c r="AG46" s="8"/>
      <c r="AH46" s="11"/>
      <c r="AI46" s="12"/>
      <c r="AJ46" s="12"/>
      <c r="AK46" s="12"/>
      <c r="AL46" s="8"/>
      <c r="AM46" s="11"/>
      <c r="AN46" s="12"/>
      <c r="AO46" s="12"/>
      <c r="AP46" s="12"/>
      <c r="AQ46" s="8"/>
      <c r="AR46" s="11"/>
      <c r="AS46" s="12"/>
      <c r="AT46" s="12"/>
      <c r="AU46" s="12"/>
      <c r="AV46" s="8"/>
      <c r="AW46" s="11"/>
      <c r="AX46" s="12"/>
      <c r="AY46" s="12"/>
      <c r="AZ46" s="12"/>
      <c r="BA46" s="8"/>
      <c r="BB46" s="11"/>
      <c r="BC46" s="12"/>
      <c r="BD46" s="12"/>
      <c r="BE46" s="12"/>
      <c r="BF46" s="8"/>
      <c r="BG46" s="11"/>
      <c r="BH46" s="12"/>
      <c r="BI46" s="12"/>
      <c r="BJ46" s="12"/>
      <c r="BK46" s="8"/>
      <c r="BL46" s="11"/>
      <c r="BM46" s="12"/>
      <c r="BN46" s="12"/>
      <c r="BO46" s="12"/>
      <c r="BP46" s="8"/>
      <c r="BQ46" s="11"/>
      <c r="BR46" s="12"/>
      <c r="BS46" s="12"/>
      <c r="BT46" s="12"/>
      <c r="BU46" s="8"/>
    </row>
    <row r="47" spans="1:73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N47" s="11"/>
      <c r="O47" s="12"/>
      <c r="P47" s="12"/>
      <c r="Q47" s="12"/>
      <c r="R47" s="8"/>
      <c r="S47" s="11"/>
      <c r="T47" s="12"/>
      <c r="U47" s="12"/>
      <c r="V47" s="12"/>
      <c r="W47" s="8"/>
      <c r="X47" s="11"/>
      <c r="Y47" s="12"/>
      <c r="Z47" s="12"/>
      <c r="AA47" s="12"/>
      <c r="AB47" s="8"/>
      <c r="AC47" s="11"/>
      <c r="AD47" s="12"/>
      <c r="AE47" s="12"/>
      <c r="AF47" s="12"/>
      <c r="AG47" s="8"/>
      <c r="AH47" s="11"/>
      <c r="AI47" s="12"/>
      <c r="AJ47" s="12"/>
      <c r="AK47" s="12"/>
      <c r="AL47" s="8"/>
      <c r="AM47" s="11"/>
      <c r="AN47" s="12"/>
      <c r="AO47" s="12"/>
      <c r="AP47" s="12"/>
      <c r="AQ47" s="8"/>
      <c r="AR47" s="11"/>
      <c r="AS47" s="12"/>
      <c r="AT47" s="12"/>
      <c r="AU47" s="12"/>
      <c r="AV47" s="8"/>
      <c r="AW47" s="11"/>
      <c r="AX47" s="12"/>
      <c r="AY47" s="12"/>
      <c r="AZ47" s="12"/>
      <c r="BA47" s="8"/>
      <c r="BB47" s="11"/>
      <c r="BC47" s="12"/>
      <c r="BD47" s="12"/>
      <c r="BE47" s="12"/>
      <c r="BF47" s="8"/>
      <c r="BG47" s="11"/>
      <c r="BH47" s="12"/>
      <c r="BI47" s="12"/>
      <c r="BJ47" s="12"/>
      <c r="BK47" s="8"/>
      <c r="BL47" s="11"/>
      <c r="BM47" s="12"/>
      <c r="BN47" s="12"/>
      <c r="BO47" s="12"/>
      <c r="BP47" s="8"/>
      <c r="BQ47" s="11"/>
      <c r="BR47" s="12"/>
      <c r="BS47" s="12"/>
      <c r="BT47" s="12"/>
      <c r="BU47" s="8"/>
    </row>
    <row r="48" spans="1:73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N48" s="11"/>
      <c r="O48" s="12"/>
      <c r="P48" s="12"/>
      <c r="Q48" s="12"/>
      <c r="R48" s="8"/>
      <c r="S48" s="11"/>
      <c r="T48" s="12"/>
      <c r="U48" s="12"/>
      <c r="V48" s="12"/>
      <c r="W48" s="8"/>
      <c r="X48" s="11"/>
      <c r="Y48" s="12"/>
      <c r="Z48" s="12"/>
      <c r="AA48" s="12"/>
      <c r="AB48" s="8"/>
      <c r="AC48" s="11"/>
      <c r="AD48" s="12"/>
      <c r="AE48" s="12"/>
      <c r="AF48" s="12"/>
      <c r="AG48" s="8"/>
      <c r="AH48" s="11"/>
      <c r="AI48" s="12"/>
      <c r="AJ48" s="12"/>
      <c r="AK48" s="12"/>
      <c r="AL48" s="8"/>
      <c r="AM48" s="11"/>
      <c r="AN48" s="12"/>
      <c r="AO48" s="12"/>
      <c r="AP48" s="12"/>
      <c r="AQ48" s="8"/>
      <c r="AR48" s="11"/>
      <c r="AS48" s="12"/>
      <c r="AT48" s="12"/>
      <c r="AU48" s="12"/>
      <c r="AV48" s="8"/>
      <c r="AW48" s="11"/>
      <c r="AX48" s="12"/>
      <c r="AY48" s="12"/>
      <c r="AZ48" s="12"/>
      <c r="BA48" s="8"/>
      <c r="BB48" s="11"/>
      <c r="BC48" s="12"/>
      <c r="BD48" s="12"/>
      <c r="BE48" s="12"/>
      <c r="BF48" s="8"/>
      <c r="BG48" s="11"/>
      <c r="BH48" s="12"/>
      <c r="BI48" s="12"/>
      <c r="BJ48" s="12"/>
      <c r="BK48" s="8"/>
      <c r="BL48" s="11"/>
      <c r="BM48" s="12"/>
      <c r="BN48" s="12"/>
      <c r="BO48" s="12"/>
      <c r="BP48" s="8"/>
      <c r="BQ48" s="11"/>
      <c r="BR48" s="12"/>
      <c r="BS48" s="12"/>
      <c r="BT48" s="12"/>
      <c r="BU48" s="8"/>
    </row>
    <row r="49" spans="6:73">
      <c r="F49" s="11"/>
      <c r="G49" s="12"/>
      <c r="H49" s="12"/>
      <c r="I49" s="12"/>
      <c r="K49" s="11"/>
      <c r="L49" s="11"/>
      <c r="N49" s="11"/>
      <c r="O49" s="12"/>
      <c r="P49" s="12"/>
      <c r="Q49" s="12"/>
      <c r="R49" s="8"/>
      <c r="S49" s="11"/>
      <c r="T49" s="12"/>
      <c r="U49" s="12"/>
      <c r="V49" s="12"/>
      <c r="W49" s="8"/>
      <c r="X49" s="11"/>
      <c r="Y49" s="12"/>
      <c r="Z49" s="12"/>
      <c r="AA49" s="12"/>
      <c r="AB49" s="8"/>
      <c r="AC49" s="11"/>
      <c r="AD49" s="12"/>
      <c r="AE49" s="12"/>
      <c r="AF49" s="12"/>
      <c r="AG49" s="8"/>
      <c r="AH49" s="11"/>
      <c r="AI49" s="12"/>
      <c r="AJ49" s="12"/>
      <c r="AK49" s="12"/>
      <c r="AL49" s="8"/>
      <c r="AM49" s="11"/>
      <c r="AN49" s="12"/>
      <c r="AO49" s="12"/>
      <c r="AP49" s="12"/>
      <c r="AQ49" s="8"/>
      <c r="AR49" s="11"/>
      <c r="AS49" s="12"/>
      <c r="AT49" s="12"/>
      <c r="AU49" s="12"/>
      <c r="AV49" s="8"/>
      <c r="AW49" s="11"/>
      <c r="AX49" s="12"/>
      <c r="AY49" s="12"/>
      <c r="AZ49" s="12"/>
      <c r="BA49" s="8"/>
      <c r="BB49" s="11"/>
      <c r="BC49" s="12"/>
      <c r="BD49" s="12"/>
      <c r="BE49" s="12"/>
      <c r="BF49" s="8"/>
      <c r="BG49" s="11"/>
      <c r="BH49" s="12"/>
      <c r="BI49" s="12"/>
      <c r="BJ49" s="12"/>
      <c r="BK49" s="8"/>
      <c r="BL49" s="11"/>
      <c r="BM49" s="12"/>
      <c r="BN49" s="12"/>
      <c r="BO49" s="12"/>
      <c r="BP49" s="8"/>
      <c r="BQ49" s="11"/>
      <c r="BR49" s="12"/>
      <c r="BS49" s="12"/>
      <c r="BT49" s="12"/>
      <c r="BU49" s="8"/>
    </row>
    <row r="50" spans="6:73">
      <c r="F50" s="11"/>
      <c r="G50" s="12"/>
      <c r="H50" s="12"/>
      <c r="I50" s="12"/>
      <c r="K50" s="11"/>
      <c r="L50" s="11"/>
      <c r="N50" s="11"/>
      <c r="O50" s="12"/>
      <c r="P50" s="12"/>
      <c r="Q50" s="12"/>
      <c r="R50" s="8"/>
      <c r="S50" s="11"/>
      <c r="T50" s="12"/>
      <c r="U50" s="12"/>
      <c r="V50" s="12"/>
      <c r="W50" s="8"/>
      <c r="X50" s="11"/>
      <c r="Y50" s="12"/>
      <c r="Z50" s="12"/>
      <c r="AA50" s="12"/>
      <c r="AB50" s="8"/>
      <c r="AC50" s="11"/>
      <c r="AD50" s="12"/>
      <c r="AE50" s="12"/>
      <c r="AF50" s="12"/>
      <c r="AG50" s="8"/>
      <c r="AH50" s="11"/>
      <c r="AI50" s="12"/>
      <c r="AJ50" s="12"/>
      <c r="AK50" s="12"/>
      <c r="AL50" s="8"/>
      <c r="AM50" s="11"/>
      <c r="AN50" s="12"/>
      <c r="AO50" s="12"/>
      <c r="AP50" s="12"/>
      <c r="AQ50" s="8"/>
      <c r="AR50" s="11"/>
      <c r="AS50" s="12"/>
      <c r="AT50" s="12"/>
      <c r="AU50" s="12"/>
      <c r="AV50" s="8"/>
      <c r="AW50" s="11"/>
      <c r="AX50" s="12"/>
      <c r="AY50" s="12"/>
      <c r="AZ50" s="12"/>
      <c r="BA50" s="8"/>
      <c r="BB50" s="11"/>
      <c r="BC50" s="12"/>
      <c r="BD50" s="12"/>
      <c r="BE50" s="12"/>
      <c r="BF50" s="8"/>
      <c r="BG50" s="11"/>
      <c r="BH50" s="12"/>
      <c r="BI50" s="12"/>
      <c r="BJ50" s="12"/>
      <c r="BK50" s="8"/>
      <c r="BL50" s="11"/>
      <c r="BM50" s="12"/>
      <c r="BN50" s="12"/>
      <c r="BO50" s="12"/>
      <c r="BP50" s="8"/>
      <c r="BQ50" s="11"/>
      <c r="BR50" s="12"/>
      <c r="BS50" s="12"/>
      <c r="BT50" s="12"/>
      <c r="BU50" s="8"/>
    </row>
    <row r="51" spans="6:73">
      <c r="F51" s="11"/>
      <c r="G51" s="12"/>
      <c r="H51" s="12"/>
      <c r="I51" s="12"/>
      <c r="K51" s="11"/>
      <c r="L51" s="11"/>
      <c r="N51" s="11"/>
      <c r="O51" s="12"/>
      <c r="P51" s="12"/>
      <c r="Q51" s="12"/>
      <c r="R51" s="8"/>
      <c r="S51" s="11"/>
      <c r="T51" s="12"/>
      <c r="U51" s="12"/>
      <c r="V51" s="12"/>
      <c r="W51" s="8"/>
      <c r="X51" s="11"/>
      <c r="Y51" s="12"/>
      <c r="Z51" s="12"/>
      <c r="AA51" s="12"/>
      <c r="AB51" s="8"/>
      <c r="AC51" s="11"/>
      <c r="AD51" s="12"/>
      <c r="AE51" s="12"/>
      <c r="AF51" s="12"/>
      <c r="AG51" s="8"/>
      <c r="AH51" s="11"/>
      <c r="AI51" s="12"/>
      <c r="AJ51" s="12"/>
      <c r="AK51" s="12"/>
      <c r="AL51" s="8"/>
      <c r="AM51" s="11"/>
      <c r="AN51" s="12"/>
      <c r="AO51" s="12"/>
      <c r="AP51" s="12"/>
      <c r="AQ51" s="8"/>
      <c r="AR51" s="11"/>
      <c r="AS51" s="12"/>
      <c r="AT51" s="12"/>
      <c r="AU51" s="12"/>
      <c r="AV51" s="8"/>
      <c r="AW51" s="11"/>
      <c r="AX51" s="12"/>
      <c r="AY51" s="12"/>
      <c r="AZ51" s="12"/>
      <c r="BA51" s="8"/>
      <c r="BB51" s="11"/>
      <c r="BC51" s="12"/>
      <c r="BD51" s="12"/>
      <c r="BE51" s="12"/>
      <c r="BF51" s="8"/>
      <c r="BG51" s="11"/>
      <c r="BH51" s="12"/>
      <c r="BI51" s="12"/>
      <c r="BJ51" s="12"/>
      <c r="BK51" s="8"/>
      <c r="BL51" s="11"/>
      <c r="BM51" s="12"/>
      <c r="BN51" s="12"/>
      <c r="BO51" s="12"/>
      <c r="BP51" s="8"/>
      <c r="BQ51" s="11"/>
      <c r="BR51" s="12"/>
      <c r="BS51" s="12"/>
      <c r="BT51" s="12"/>
      <c r="BU51" s="8"/>
    </row>
    <row r="52" spans="6:73">
      <c r="F52" s="11"/>
      <c r="G52" s="12"/>
      <c r="H52" s="12"/>
      <c r="I52" s="12"/>
      <c r="K52" s="11"/>
      <c r="L52" s="11"/>
      <c r="N52" s="11"/>
      <c r="O52" s="12"/>
      <c r="P52" s="12"/>
      <c r="Q52" s="12"/>
      <c r="R52" s="8"/>
      <c r="S52" s="11"/>
      <c r="T52" s="12"/>
      <c r="U52" s="12"/>
      <c r="V52" s="12"/>
      <c r="W52" s="8"/>
      <c r="X52" s="11"/>
      <c r="Y52" s="12"/>
      <c r="Z52" s="12"/>
      <c r="AA52" s="12"/>
      <c r="AB52" s="8"/>
      <c r="AC52" s="11"/>
      <c r="AD52" s="12"/>
      <c r="AE52" s="12"/>
      <c r="AF52" s="12"/>
      <c r="AG52" s="8"/>
      <c r="AH52" s="11"/>
      <c r="AI52" s="12"/>
      <c r="AJ52" s="12"/>
      <c r="AK52" s="12"/>
      <c r="AL52" s="8"/>
      <c r="AM52" s="11"/>
      <c r="AN52" s="12"/>
      <c r="AO52" s="12"/>
      <c r="AP52" s="12"/>
      <c r="AQ52" s="8"/>
      <c r="AR52" s="11"/>
      <c r="AS52" s="12"/>
      <c r="AT52" s="12"/>
      <c r="AU52" s="12"/>
      <c r="AV52" s="8"/>
      <c r="AW52" s="11"/>
      <c r="AX52" s="12"/>
      <c r="AY52" s="12"/>
      <c r="AZ52" s="12"/>
      <c r="BA52" s="8"/>
      <c r="BB52" s="11"/>
      <c r="BC52" s="12"/>
      <c r="BD52" s="12"/>
      <c r="BE52" s="12"/>
      <c r="BF52" s="8"/>
      <c r="BG52" s="11"/>
      <c r="BH52" s="12"/>
      <c r="BI52" s="12"/>
      <c r="BJ52" s="12"/>
      <c r="BK52" s="8"/>
      <c r="BL52" s="11"/>
      <c r="BM52" s="12"/>
      <c r="BN52" s="12"/>
      <c r="BO52" s="12"/>
      <c r="BP52" s="8"/>
      <c r="BQ52" s="11"/>
      <c r="BR52" s="12"/>
      <c r="BS52" s="12"/>
      <c r="BT52" s="12"/>
      <c r="BU52" s="8"/>
    </row>
    <row r="53" spans="6:73">
      <c r="F53" s="11"/>
      <c r="G53" s="12"/>
      <c r="H53" s="12"/>
      <c r="I53" s="12"/>
      <c r="K53" s="11"/>
      <c r="L53" s="11"/>
      <c r="N53" s="11"/>
      <c r="O53" s="12"/>
      <c r="P53" s="12"/>
      <c r="Q53" s="12"/>
      <c r="R53" s="8"/>
      <c r="S53" s="11"/>
      <c r="T53" s="12"/>
      <c r="U53" s="12"/>
      <c r="V53" s="12"/>
      <c r="W53" s="8"/>
      <c r="X53" s="11"/>
      <c r="Y53" s="12"/>
      <c r="Z53" s="12"/>
      <c r="AA53" s="12"/>
      <c r="AB53" s="8"/>
      <c r="AC53" s="11"/>
      <c r="AD53" s="12"/>
      <c r="AE53" s="12"/>
      <c r="AF53" s="12"/>
      <c r="AG53" s="8"/>
      <c r="AH53" s="11"/>
      <c r="AI53" s="12"/>
      <c r="AJ53" s="12"/>
      <c r="AK53" s="12"/>
      <c r="AL53" s="8"/>
      <c r="AM53" s="11"/>
      <c r="AN53" s="12"/>
      <c r="AO53" s="12"/>
      <c r="AP53" s="12"/>
      <c r="AQ53" s="8"/>
      <c r="AR53" s="11"/>
      <c r="AS53" s="12"/>
      <c r="AT53" s="12"/>
      <c r="AU53" s="12"/>
      <c r="AV53" s="8"/>
      <c r="AW53" s="11"/>
      <c r="AX53" s="12"/>
      <c r="AY53" s="12"/>
      <c r="AZ53" s="12"/>
      <c r="BA53" s="8"/>
      <c r="BB53" s="11"/>
      <c r="BC53" s="12"/>
      <c r="BD53" s="12"/>
      <c r="BE53" s="12"/>
      <c r="BF53" s="8"/>
      <c r="BG53" s="11"/>
      <c r="BH53" s="12"/>
      <c r="BI53" s="12"/>
      <c r="BJ53" s="12"/>
      <c r="BK53" s="8"/>
      <c r="BL53" s="11"/>
      <c r="BM53" s="12"/>
      <c r="BN53" s="12"/>
      <c r="BO53" s="12"/>
      <c r="BP53" s="8"/>
      <c r="BQ53" s="11"/>
      <c r="BR53" s="12"/>
      <c r="BS53" s="12"/>
      <c r="BT53" s="12"/>
      <c r="BU53" s="8"/>
    </row>
    <row r="54" spans="6:73">
      <c r="F54" s="11"/>
      <c r="G54" s="12"/>
      <c r="H54" s="12"/>
      <c r="I54" s="12"/>
      <c r="K54" s="11"/>
      <c r="L54" s="11"/>
      <c r="N54" s="11"/>
      <c r="O54" s="12"/>
      <c r="P54" s="12"/>
      <c r="Q54" s="12"/>
      <c r="R54" s="8"/>
      <c r="S54" s="11"/>
      <c r="T54" s="12"/>
      <c r="U54" s="12"/>
      <c r="V54" s="12"/>
      <c r="W54" s="8"/>
      <c r="X54" s="11"/>
      <c r="Y54" s="12"/>
      <c r="Z54" s="12"/>
      <c r="AA54" s="12"/>
      <c r="AB54" s="8"/>
      <c r="AC54" s="11"/>
      <c r="AD54" s="12"/>
      <c r="AE54" s="12"/>
      <c r="AF54" s="12"/>
      <c r="AG54" s="8"/>
      <c r="AH54" s="11"/>
      <c r="AI54" s="12"/>
      <c r="AJ54" s="12"/>
      <c r="AK54" s="12"/>
      <c r="AL54" s="8"/>
      <c r="AM54" s="11"/>
      <c r="AN54" s="12"/>
      <c r="AO54" s="12"/>
      <c r="AP54" s="12"/>
      <c r="AQ54" s="8"/>
      <c r="AR54" s="11"/>
      <c r="AS54" s="12"/>
      <c r="AT54" s="12"/>
      <c r="AU54" s="12"/>
      <c r="AV54" s="8"/>
      <c r="AW54" s="11"/>
      <c r="AX54" s="12"/>
      <c r="AY54" s="12"/>
      <c r="AZ54" s="12"/>
      <c r="BA54" s="8"/>
      <c r="BB54" s="11"/>
      <c r="BC54" s="12"/>
      <c r="BD54" s="12"/>
      <c r="BE54" s="12"/>
      <c r="BF54" s="8"/>
      <c r="BG54" s="11"/>
      <c r="BH54" s="12"/>
      <c r="BI54" s="12"/>
      <c r="BJ54" s="12"/>
      <c r="BK54" s="8"/>
      <c r="BL54" s="11"/>
      <c r="BM54" s="12"/>
      <c r="BN54" s="12"/>
      <c r="BO54" s="12"/>
      <c r="BP54" s="8"/>
      <c r="BQ54" s="11"/>
      <c r="BR54" s="12"/>
      <c r="BS54" s="12"/>
      <c r="BT54" s="12"/>
      <c r="BU54" s="8"/>
    </row>
    <row r="55" spans="6:73">
      <c r="F55" s="11"/>
      <c r="G55" s="12"/>
      <c r="H55" s="12"/>
      <c r="I55" s="12"/>
      <c r="K55" s="11"/>
      <c r="L55" s="11"/>
      <c r="N55" s="11"/>
      <c r="O55" s="12"/>
      <c r="P55" s="12"/>
      <c r="Q55" s="12"/>
      <c r="R55" s="8"/>
      <c r="S55" s="11"/>
      <c r="T55" s="12"/>
      <c r="U55" s="12"/>
      <c r="V55" s="12"/>
      <c r="W55" s="8"/>
      <c r="X55" s="11"/>
      <c r="Y55" s="12"/>
      <c r="Z55" s="12"/>
      <c r="AA55" s="12"/>
      <c r="AB55" s="8"/>
      <c r="AC55" s="11"/>
      <c r="AD55" s="12"/>
      <c r="AE55" s="12"/>
      <c r="AF55" s="12"/>
      <c r="AG55" s="8"/>
      <c r="AH55" s="11"/>
      <c r="AI55" s="12"/>
      <c r="AJ55" s="12"/>
      <c r="AK55" s="12"/>
      <c r="AL55" s="8"/>
      <c r="AM55" s="11"/>
      <c r="AN55" s="12"/>
      <c r="AO55" s="12"/>
      <c r="AP55" s="12"/>
      <c r="AQ55" s="8"/>
      <c r="AR55" s="11"/>
      <c r="AS55" s="12"/>
      <c r="AT55" s="12"/>
      <c r="AU55" s="12"/>
      <c r="AV55" s="8"/>
      <c r="AW55" s="11"/>
      <c r="AX55" s="12"/>
      <c r="AY55" s="12"/>
      <c r="AZ55" s="12"/>
      <c r="BA55" s="8"/>
      <c r="BB55" s="11"/>
      <c r="BC55" s="12"/>
      <c r="BD55" s="12"/>
      <c r="BE55" s="12"/>
      <c r="BF55" s="8"/>
      <c r="BG55" s="11"/>
      <c r="BH55" s="12"/>
      <c r="BI55" s="12"/>
      <c r="BJ55" s="12"/>
      <c r="BK55" s="8"/>
      <c r="BL55" s="11"/>
      <c r="BM55" s="12"/>
      <c r="BN55" s="12"/>
      <c r="BO55" s="12"/>
      <c r="BP55" s="8"/>
      <c r="BQ55" s="11"/>
      <c r="BR55" s="12"/>
      <c r="BS55" s="12"/>
      <c r="BT55" s="12"/>
      <c r="BU55" s="8"/>
    </row>
    <row r="56" spans="6:73">
      <c r="F56" s="11"/>
      <c r="G56" s="12"/>
      <c r="H56" s="12"/>
      <c r="I56" s="12"/>
      <c r="K56" s="11"/>
      <c r="L56" s="11"/>
      <c r="N56" s="11"/>
      <c r="O56" s="12"/>
      <c r="P56" s="12"/>
      <c r="Q56" s="12"/>
      <c r="R56" s="8"/>
      <c r="S56" s="11"/>
      <c r="T56" s="12"/>
      <c r="U56" s="12"/>
      <c r="V56" s="12"/>
      <c r="W56" s="8"/>
      <c r="X56" s="11"/>
      <c r="Y56" s="12"/>
      <c r="Z56" s="12"/>
      <c r="AA56" s="12"/>
      <c r="AB56" s="8"/>
      <c r="AC56" s="11"/>
      <c r="AD56" s="12"/>
      <c r="AE56" s="12"/>
      <c r="AF56" s="12"/>
      <c r="AG56" s="8"/>
      <c r="AH56" s="11"/>
      <c r="AI56" s="12"/>
      <c r="AJ56" s="12"/>
      <c r="AK56" s="12"/>
      <c r="AL56" s="8"/>
      <c r="AM56" s="11"/>
      <c r="AN56" s="12"/>
      <c r="AO56" s="12"/>
      <c r="AP56" s="12"/>
      <c r="AQ56" s="8"/>
      <c r="AR56" s="11"/>
      <c r="AS56" s="12"/>
      <c r="AT56" s="12"/>
      <c r="AU56" s="12"/>
      <c r="AV56" s="8"/>
      <c r="AW56" s="11"/>
      <c r="AX56" s="12"/>
      <c r="AY56" s="12"/>
      <c r="AZ56" s="12"/>
      <c r="BA56" s="8"/>
      <c r="BB56" s="11"/>
      <c r="BC56" s="12"/>
      <c r="BD56" s="12"/>
      <c r="BE56" s="12"/>
      <c r="BF56" s="8"/>
      <c r="BG56" s="11"/>
      <c r="BH56" s="12"/>
      <c r="BI56" s="12"/>
      <c r="BJ56" s="12"/>
      <c r="BK56" s="8"/>
      <c r="BL56" s="11"/>
      <c r="BM56" s="12"/>
      <c r="BN56" s="12"/>
      <c r="BO56" s="12"/>
      <c r="BP56" s="8"/>
      <c r="BQ56" s="11"/>
      <c r="BR56" s="12"/>
      <c r="BS56" s="12"/>
      <c r="BT56" s="12"/>
      <c r="BU56" s="8"/>
    </row>
    <row r="57" spans="6:73">
      <c r="F57" s="11"/>
      <c r="G57" s="12"/>
      <c r="H57" s="12"/>
      <c r="I57" s="12"/>
      <c r="K57" s="11"/>
      <c r="L57" s="11"/>
      <c r="N57" s="11"/>
      <c r="O57" s="12"/>
      <c r="P57" s="12"/>
      <c r="Q57" s="12"/>
      <c r="R57" s="8"/>
      <c r="S57" s="11"/>
      <c r="T57" s="12"/>
      <c r="U57" s="12"/>
      <c r="V57" s="12"/>
      <c r="W57" s="8"/>
      <c r="X57" s="11"/>
      <c r="Y57" s="12"/>
      <c r="Z57" s="12"/>
      <c r="AA57" s="12"/>
      <c r="AB57" s="8"/>
      <c r="AC57" s="11"/>
      <c r="AD57" s="12"/>
      <c r="AE57" s="12"/>
      <c r="AF57" s="12"/>
      <c r="AG57" s="8"/>
      <c r="AH57" s="11"/>
      <c r="AI57" s="12"/>
      <c r="AJ57" s="12"/>
      <c r="AK57" s="12"/>
      <c r="AL57" s="8"/>
      <c r="AM57" s="11"/>
      <c r="AN57" s="12"/>
      <c r="AO57" s="12"/>
      <c r="AP57" s="12"/>
      <c r="AQ57" s="8"/>
      <c r="AR57" s="11"/>
      <c r="AS57" s="12"/>
      <c r="AT57" s="12"/>
      <c r="AU57" s="12"/>
      <c r="AV57" s="8"/>
      <c r="AW57" s="11"/>
      <c r="AX57" s="12"/>
      <c r="AY57" s="12"/>
      <c r="AZ57" s="12"/>
      <c r="BA57" s="8"/>
      <c r="BB57" s="11"/>
      <c r="BC57" s="12"/>
      <c r="BD57" s="12"/>
      <c r="BE57" s="12"/>
      <c r="BF57" s="8"/>
      <c r="BG57" s="11"/>
      <c r="BH57" s="12"/>
      <c r="BI57" s="12"/>
      <c r="BJ57" s="12"/>
      <c r="BK57" s="8"/>
      <c r="BL57" s="11"/>
      <c r="BM57" s="12"/>
      <c r="BN57" s="12"/>
      <c r="BO57" s="12"/>
      <c r="BP57" s="8"/>
      <c r="BQ57" s="11"/>
      <c r="BR57" s="12"/>
      <c r="BS57" s="12"/>
      <c r="BT57" s="12"/>
      <c r="BU57" s="8"/>
    </row>
    <row r="58" spans="6:73">
      <c r="F58" s="11"/>
      <c r="G58" s="12"/>
      <c r="H58" s="12"/>
      <c r="I58" s="12"/>
      <c r="K58" s="11"/>
      <c r="L58" s="11"/>
      <c r="N58" s="11"/>
      <c r="O58" s="12"/>
      <c r="P58" s="12"/>
      <c r="Q58" s="12"/>
      <c r="R58" s="8"/>
      <c r="S58" s="11"/>
      <c r="T58" s="12"/>
      <c r="U58" s="12"/>
      <c r="V58" s="12"/>
      <c r="W58" s="8"/>
      <c r="X58" s="11"/>
      <c r="Y58" s="12"/>
      <c r="Z58" s="12"/>
      <c r="AA58" s="12"/>
      <c r="AB58" s="8"/>
      <c r="AC58" s="11"/>
      <c r="AD58" s="12"/>
      <c r="AE58" s="12"/>
      <c r="AF58" s="12"/>
      <c r="AG58" s="8"/>
      <c r="AH58" s="11"/>
      <c r="AI58" s="12"/>
      <c r="AJ58" s="12"/>
      <c r="AK58" s="12"/>
      <c r="AL58" s="8"/>
      <c r="AM58" s="11"/>
      <c r="AN58" s="12"/>
      <c r="AO58" s="12"/>
      <c r="AP58" s="12"/>
      <c r="AQ58" s="8"/>
      <c r="AR58" s="11"/>
      <c r="AS58" s="12"/>
      <c r="AT58" s="12"/>
      <c r="AU58" s="12"/>
      <c r="AV58" s="8"/>
      <c r="AW58" s="11"/>
      <c r="AX58" s="12"/>
      <c r="AY58" s="12"/>
      <c r="AZ58" s="12"/>
      <c r="BA58" s="8"/>
      <c r="BB58" s="11"/>
      <c r="BC58" s="12"/>
      <c r="BD58" s="12"/>
      <c r="BE58" s="12"/>
      <c r="BF58" s="8"/>
      <c r="BG58" s="11"/>
      <c r="BH58" s="12"/>
      <c r="BI58" s="12"/>
      <c r="BJ58" s="12"/>
      <c r="BK58" s="8"/>
      <c r="BL58" s="11"/>
      <c r="BM58" s="12"/>
      <c r="BN58" s="12"/>
      <c r="BO58" s="12"/>
      <c r="BP58" s="8"/>
      <c r="BQ58" s="11"/>
      <c r="BR58" s="12"/>
      <c r="BS58" s="12"/>
      <c r="BT58" s="12"/>
      <c r="BU58" s="8"/>
    </row>
    <row r="59" spans="6:73">
      <c r="F59" s="6"/>
      <c r="G59" s="5"/>
      <c r="H59" s="5"/>
      <c r="I59" s="5"/>
      <c r="K59" s="6"/>
      <c r="L59" s="6"/>
      <c r="N59" s="11"/>
      <c r="O59" s="12"/>
      <c r="P59" s="12"/>
      <c r="Q59" s="12"/>
      <c r="R59" s="8"/>
      <c r="S59" s="11"/>
      <c r="T59" s="12"/>
      <c r="U59" s="12"/>
      <c r="V59" s="12"/>
      <c r="W59" s="8"/>
      <c r="X59" s="11"/>
      <c r="Y59" s="12"/>
      <c r="Z59" s="12"/>
      <c r="AA59" s="12"/>
      <c r="AB59" s="8"/>
      <c r="AC59" s="11"/>
      <c r="AD59" s="12"/>
      <c r="AE59" s="12"/>
      <c r="AF59" s="12"/>
      <c r="AG59" s="8"/>
      <c r="AH59" s="11"/>
      <c r="AI59" s="12"/>
      <c r="AJ59" s="12"/>
      <c r="AK59" s="12"/>
      <c r="AL59" s="8"/>
      <c r="AM59" s="11"/>
      <c r="AN59" s="12"/>
      <c r="AO59" s="12"/>
      <c r="AP59" s="12"/>
      <c r="AQ59" s="8"/>
      <c r="AR59" s="11"/>
      <c r="AS59" s="12"/>
      <c r="AT59" s="12"/>
      <c r="AU59" s="12"/>
      <c r="AV59" s="8"/>
      <c r="AW59" s="11"/>
      <c r="AX59" s="12"/>
      <c r="AY59" s="12"/>
      <c r="AZ59" s="12"/>
      <c r="BA59" s="8"/>
      <c r="BB59" s="11"/>
      <c r="BC59" s="12"/>
      <c r="BD59" s="12"/>
      <c r="BE59" s="12"/>
      <c r="BF59" s="8"/>
      <c r="BG59" s="11"/>
      <c r="BH59" s="12"/>
      <c r="BI59" s="12"/>
      <c r="BJ59" s="12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</row>
    <row r="60" spans="6:73">
      <c r="F60" s="6"/>
      <c r="G60" s="5"/>
      <c r="H60" s="5"/>
      <c r="I60" s="5"/>
    </row>
    <row r="61" spans="6:73">
      <c r="F61" s="6"/>
      <c r="G61" s="5"/>
      <c r="H61" s="5"/>
      <c r="I61" s="5"/>
    </row>
  </sheetData>
  <conditionalFormatting sqref="Q32">
    <cfRule type="notContainsBlanks" dxfId="0" priority="1">
      <formula>LEN(TRIM(Q32))&gt;0</formula>
    </cfRule>
  </conditionalFormatting>
  <hyperlinks>
    <hyperlink ref="M8" r:id="rId1"/>
    <hyperlink ref="M12" r:id="rId2"/>
    <hyperlink ref="M10" r:id="rId3"/>
    <hyperlink ref="M11" r:id="rId4"/>
  </hyperlinks>
  <pageMargins left="0.7" right="0.7" top="0.75" bottom="0.75" header="0.3" footer="0.3"/>
  <pageSetup paperSize="9" scale="82" orientation="landscape" r:id="rId5"/>
  <colBreaks count="3" manualBreakCount="3">
    <brk id="5" max="1048575" man="1"/>
    <brk id="53" max="58" man="1"/>
    <brk id="63" max="58" man="1"/>
  </colBreaks>
  <ignoredErrors>
    <ignoredError sqref="N7:N9 N10 N11:N13" numberStoredAsText="1"/>
  </ignoredError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Resultat 2023</vt:lpstr>
      <vt:lpstr>Jaktstart</vt:lpstr>
      <vt:lpstr>Jaktstart!Print_Area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</dc:creator>
  <cp:lastModifiedBy>Nylander Hakan</cp:lastModifiedBy>
  <cp:lastPrinted>2022-09-03T14:51:03Z</cp:lastPrinted>
  <dcterms:created xsi:type="dcterms:W3CDTF">2012-01-21T16:29:45Z</dcterms:created>
  <dcterms:modified xsi:type="dcterms:W3CDTF">2023-09-04T06:23:53Z</dcterms:modified>
</cp:coreProperties>
</file>